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Users\jbroo\OneDrive\Documents\FES Scholarships\2024_25 Scholarship\"/>
    </mc:Choice>
  </mc:AlternateContent>
  <xr:revisionPtr revIDLastSave="0" documentId="8_{12A71A08-E99D-46AA-8187-0806AD81386A}" xr6:coauthVersionLast="47" xr6:coauthVersionMax="47" xr10:uidLastSave="{00000000-0000-0000-0000-000000000000}"/>
  <bookViews>
    <workbookView xWindow="-120" yWindow="-120" windowWidth="20730" windowHeight="11040" tabRatio="848" xr2:uid="{00000000-000D-0000-FFFF-FFFF00000000}"/>
  </bookViews>
  <sheets>
    <sheet name="Application Notes" sheetId="4" r:id="rId1"/>
    <sheet name="Certification Sheet" sheetId="10" r:id="rId2"/>
    <sheet name="Application PAGE 1" sheetId="5" r:id="rId3"/>
    <sheet name="Application PAGE 2" sheetId="6" r:id="rId4"/>
    <sheet name="Application PAGE 3" sheetId="7" r:id="rId5"/>
    <sheet name="Application PAGE 4" sheetId="8" r:id="rId6"/>
    <sheet name="INTERVIEW" sheetId="11" state="hidden" r:id="rId7"/>
    <sheet name="Form B - Sci., Math, Mech. Draw" sheetId="12" r:id="rId8"/>
    <sheet name="Form A" sheetId="9" state="hidden" r:id="rId9"/>
    <sheet name="Menu Codes" sheetId="2" state="hidden" r:id="rId10"/>
  </sheets>
  <definedNames>
    <definedName name="AP_IB_Other">'Menu Codes'!$K$5:$K$8</definedName>
    <definedName name="APIB">'Menu Codes'!$I$5:$I$7</definedName>
    <definedName name="Grade">'Menu Codes'!$A$5:$A$9</definedName>
    <definedName name="GRADES">'Menu Codes'!$A$5:$A$8</definedName>
    <definedName name="Hours">'Menu Codes'!$E$5:$E$8</definedName>
    <definedName name="Points">'Menu Codes'!$C$5:$C$9</definedName>
    <definedName name="_xlnm.Print_Area" localSheetId="0">'Application Notes'!$A$1:$A$36</definedName>
    <definedName name="_xlnm.Print_Area" localSheetId="2">'Application PAGE 1'!$A$1:$B$27</definedName>
    <definedName name="_xlnm.Print_Area" localSheetId="3">'Application PAGE 2'!$A$1:$E$39</definedName>
    <definedName name="_xlnm.Print_Area" localSheetId="4">'Application PAGE 3'!$A$1:$F$86</definedName>
    <definedName name="_xlnm.Print_Area" localSheetId="5">'Application PAGE 4'!$A$1:$F$81</definedName>
    <definedName name="_xlnm.Print_Area" localSheetId="1">'Certification Sheet'!$A$1:$A$33</definedName>
    <definedName name="_xlnm.Print_Area" localSheetId="8">'Form A'!$A$1:$K$59</definedName>
    <definedName name="_xlnm.Print_Area" localSheetId="7">'Form B - Sci., Math, Mech. Draw'!$A$1:$F$46</definedName>
    <definedName name="_xlnm.Print_Area" localSheetId="6">INTERVIEW!$A$1:$E$22</definedName>
    <definedName name="YEARTAKEN">'Menu Codes'!$M$5:$M$7</definedName>
    <definedName name="YorN">'Menu Codes'!$G$5:$G$6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9" l="1"/>
  <c r="D18" i="9"/>
  <c r="G18" i="9"/>
  <c r="L87" i="7"/>
  <c r="O82" i="8"/>
  <c r="L82" i="8"/>
  <c r="I82" i="8"/>
  <c r="I87" i="7"/>
  <c r="A2" i="12" l="1"/>
  <c r="A5" i="12"/>
  <c r="F42" i="12" l="1"/>
  <c r="F27" i="9" s="1"/>
  <c r="E42" i="12"/>
  <c r="D27" i="9" s="1"/>
  <c r="D40" i="12"/>
  <c r="D39" i="12"/>
  <c r="D38" i="12"/>
  <c r="D32" i="12"/>
  <c r="D31" i="12"/>
  <c r="D30" i="12"/>
  <c r="D29" i="12"/>
  <c r="A5" i="8"/>
  <c r="A5" i="7"/>
  <c r="A5" i="6"/>
  <c r="A1" i="10"/>
  <c r="A1" i="6" s="1"/>
  <c r="C25" i="9"/>
  <c r="H25" i="9" s="1"/>
  <c r="V87" i="7"/>
  <c r="G39" i="9"/>
  <c r="U87" i="7"/>
  <c r="F39" i="9" s="1"/>
  <c r="T87" i="7"/>
  <c r="E39" i="9" s="1"/>
  <c r="S87" i="7"/>
  <c r="D39" i="9" s="1"/>
  <c r="R87" i="7"/>
  <c r="C39" i="9"/>
  <c r="Q87" i="7"/>
  <c r="G38" i="9" s="1"/>
  <c r="P87" i="7"/>
  <c r="F38" i="9"/>
  <c r="O87" i="7"/>
  <c r="E38" i="9" s="1"/>
  <c r="N87" i="7"/>
  <c r="D38" i="9" s="1"/>
  <c r="M87" i="7"/>
  <c r="C38" i="9" s="1"/>
  <c r="P82" i="8"/>
  <c r="J39" i="9"/>
  <c r="I39" i="9"/>
  <c r="N82" i="8"/>
  <c r="H39" i="9"/>
  <c r="M82" i="8"/>
  <c r="J38" i="9" s="1"/>
  <c r="I38" i="9"/>
  <c r="K82" i="8"/>
  <c r="H38" i="9" s="1"/>
  <c r="J47" i="9"/>
  <c r="J48" i="9"/>
  <c r="A2" i="5"/>
  <c r="B4" i="11"/>
  <c r="K46" i="9"/>
  <c r="J82" i="8"/>
  <c r="J37" i="9" s="1"/>
  <c r="H82" i="8"/>
  <c r="H37" i="9" s="1"/>
  <c r="I37" i="9"/>
  <c r="B18" i="9"/>
  <c r="B19" i="9" s="1"/>
  <c r="D19" i="9"/>
  <c r="G37" i="9"/>
  <c r="K87" i="7"/>
  <c r="F37" i="9" s="1"/>
  <c r="J87" i="7"/>
  <c r="E37" i="9" s="1"/>
  <c r="D37" i="9"/>
  <c r="H87" i="7"/>
  <c r="C37" i="9"/>
  <c r="I18" i="9"/>
  <c r="I19" i="9" s="1"/>
  <c r="G19" i="9"/>
  <c r="A2" i="4"/>
  <c r="A2" i="6"/>
  <c r="A2" i="7"/>
  <c r="A34" i="7"/>
  <c r="A74" i="7"/>
  <c r="A2" i="8"/>
  <c r="A57" i="8"/>
  <c r="C11" i="9"/>
  <c r="F11" i="9"/>
  <c r="F12" i="9"/>
  <c r="G12" i="9"/>
  <c r="I12" i="9"/>
  <c r="K17" i="9" l="1"/>
  <c r="F17" i="9"/>
  <c r="K38" i="9"/>
  <c r="K39" i="9"/>
  <c r="A1" i="5"/>
  <c r="A3" i="9"/>
  <c r="A1" i="12"/>
  <c r="A1" i="7"/>
  <c r="A1" i="8"/>
  <c r="G28" i="9"/>
  <c r="K30" i="9" s="1"/>
  <c r="K47" i="9"/>
  <c r="K48" i="9"/>
  <c r="K37" i="9"/>
  <c r="K21" i="9" l="1"/>
  <c r="G52" i="9" s="1"/>
  <c r="G53" i="9" l="1"/>
  <c r="G54" i="9"/>
  <c r="G56" i="9" l="1"/>
</calcChain>
</file>

<file path=xl/sharedStrings.xml><?xml version="1.0" encoding="utf-8"?>
<sst xmlns="http://schemas.openxmlformats.org/spreadsheetml/2006/main" count="432" uniqueCount="325">
  <si>
    <t>* Please note: Scholarship funds awarded through the FES/FEF Scholarship program are intended to be used solely to defray some of the costs associated with the pursuit of an engineering education/degree. For the FES/FEF Scholarship to be considered non-taxable to the recipient,  the scholarship must be used to purchase tuition, fees, books, supplies, or equipment for your college courses.</t>
  </si>
  <si>
    <t>Total Score (DD)</t>
  </si>
  <si>
    <t xml:space="preserve">(AA) + (BB) + (CC) + (DD)= </t>
  </si>
  <si>
    <t>Curriculum Points (Form B)=</t>
  </si>
  <si>
    <t>IV. ACTIVITIES, PARTS ONE AND TWO (Manual Scoring)</t>
  </si>
  <si>
    <t>V. Interview Questions (Manual Scoring)</t>
  </si>
  <si>
    <t>The Highest of the SAT or ACT Score &lt;max. 15&gt; (AA) =</t>
  </si>
  <si>
    <t>Speaking Ability</t>
  </si>
  <si>
    <t>Professionalism &amp; Confidence</t>
  </si>
  <si>
    <t>FORM A</t>
  </si>
  <si>
    <t>Parent's or Guardian's Signature __________________________ Date _______________</t>
  </si>
  <si>
    <t>Music</t>
  </si>
  <si>
    <r>
      <t>-</t>
    </r>
    <r>
      <rPr>
        <sz val="7"/>
        <rFont val="Times New Roman"/>
        <family val="1"/>
      </rPr>
      <t xml:space="preserve">         </t>
    </r>
    <r>
      <rPr>
        <sz val="12"/>
        <rFont val="Arial"/>
        <family val="2"/>
      </rPr>
      <t>I hereby grant permission to allow the Florida Engineering Society to release my name and likeness when informing the public of this scholarship program .</t>
    </r>
  </si>
  <si>
    <t>School Address ________________________________________________________</t>
  </si>
  <si>
    <t>City ____________________ State _____ Zip ______ Phone Number ____________</t>
  </si>
  <si>
    <t>Computer Studies</t>
  </si>
  <si>
    <t>A TRANSCRIPT OR OTHER OFFICIAL DOCUMENT CERTIFYING THE GRADES AND COURSES TAKEN MUST BE INCLUDED WITH APPLICATION ALONG WITH OFFICIAL SCORES FOR AP, PRE-IB AND IB TESTS.</t>
  </si>
  <si>
    <t xml:space="preserve">Score: </t>
  </si>
  <si>
    <t>Points:</t>
  </si>
  <si>
    <t>SAT Points</t>
  </si>
  <si>
    <t>ACT Points</t>
  </si>
  <si>
    <t>II. TEST SCORES (from Achievement Test Eligibility Section Page 2 of application, AA is greater of SAT Points or ACT Points)</t>
  </si>
  <si>
    <t>Minimum score to qualify.</t>
  </si>
  <si>
    <t>Total Score (CC)</t>
  </si>
  <si>
    <t>GRAND TOTAL SCORE</t>
  </si>
  <si>
    <t>Therefore:</t>
  </si>
  <si>
    <t>Employment While in School</t>
  </si>
  <si>
    <t>Sincerity</t>
  </si>
  <si>
    <t>Differential Equations</t>
  </si>
  <si>
    <t>Matrix Theory</t>
  </si>
  <si>
    <t>Computer Studies II</t>
  </si>
  <si>
    <t>THIS FORM SHOULD BE HIDDEN BEFORE BEING PUT ON WEBSITE</t>
  </si>
  <si>
    <r>
      <t>-</t>
    </r>
    <r>
      <rPr>
        <sz val="7"/>
        <rFont val="Times New Roman"/>
        <family val="1"/>
      </rPr>
      <t xml:space="preserve">         </t>
    </r>
    <r>
      <rPr>
        <sz val="12"/>
        <rFont val="Arial"/>
        <family val="2"/>
      </rPr>
      <t>By submitting this application, I authorize my high school principal or counselor to make available to the Florida Engineering Society information concerning my academic records.</t>
    </r>
  </si>
  <si>
    <r>
      <t>-</t>
    </r>
    <r>
      <rPr>
        <sz val="7"/>
        <rFont val="Times New Roman"/>
        <family val="1"/>
      </rPr>
      <t xml:space="preserve">         </t>
    </r>
    <r>
      <rPr>
        <sz val="12"/>
        <rFont val="Arial"/>
        <family val="2"/>
      </rPr>
      <t>I hereby grant permission to allow the Florida Engineering Society to release information contained herein to other potential sources of scholarship assistance for engineering studies.</t>
    </r>
  </si>
  <si>
    <t>COUNSELOR’S OR PRINCIPAL’S CERTIFICATION</t>
  </si>
  <si>
    <t>APPLICANT’S CERTIFICATION AND PERMISSION TO RELEASE INFORMATION (Electronic Submittal)</t>
  </si>
  <si>
    <r>
      <t>-</t>
    </r>
    <r>
      <rPr>
        <sz val="7"/>
        <rFont val="Times New Roman"/>
        <family val="1"/>
      </rPr>
      <t xml:space="preserve">         </t>
    </r>
    <r>
      <rPr>
        <sz val="12"/>
        <rFont val="Arial"/>
        <family val="2"/>
      </rPr>
      <t>I hereby certify that all information submitted in this application is true and accurate to the best of my knowledge. I understand that submitting non-factual information will automatically disqualify me from any consideration for a scholarship.</t>
    </r>
  </si>
  <si>
    <t>Schools the applicant has applied to:</t>
  </si>
  <si>
    <t>Applicant’s Signature __________________________ Date _______________</t>
  </si>
  <si>
    <t>Counselor or Principal Signature _________________________ Date ___________</t>
  </si>
  <si>
    <t>Printed Name __________________________ High School ________________________</t>
  </si>
  <si>
    <t>Westinghouse Science Talent Search</t>
  </si>
  <si>
    <t>National Merit Semi-Finalist</t>
  </si>
  <si>
    <t>Average</t>
  </si>
  <si>
    <t>per Week</t>
  </si>
  <si>
    <t>Number of Weeks Working</t>
  </si>
  <si>
    <t>During Each School Year</t>
  </si>
  <si>
    <t>Boy Scouts or Girl Scouts</t>
  </si>
  <si>
    <t>Future Farmers of America</t>
  </si>
  <si>
    <t>Junior Achievement</t>
  </si>
  <si>
    <t>University-Sponsored Program (no school credit)</t>
  </si>
  <si>
    <t>Organized Volunteer, Community or Other Activities</t>
  </si>
  <si>
    <t>4H Club</t>
  </si>
  <si>
    <t>Candy Striper</t>
  </si>
  <si>
    <t>Big Brothers/Big Sisters</t>
  </si>
  <si>
    <t>Drug Rehabilitation Counselor</t>
  </si>
  <si>
    <t>Sunday School Teacher</t>
  </si>
  <si>
    <t>Unpaid Camp Counselor</t>
  </si>
  <si>
    <t>Voluntary Tutoring</t>
  </si>
  <si>
    <t>During Each Summer</t>
  </si>
  <si>
    <t xml:space="preserve">Significant </t>
  </si>
  <si>
    <t>Contributions</t>
  </si>
  <si>
    <t>Avg. Hours per Week</t>
  </si>
  <si>
    <t>and Length of</t>
  </si>
  <si>
    <t>ACTIVITIES - PART TWO</t>
  </si>
  <si>
    <t>"AP/IB"</t>
  </si>
  <si>
    <t>COLLEGES APPLIED TO:</t>
  </si>
  <si>
    <t>1 -</t>
  </si>
  <si>
    <t>Please staple this form to the front of the scholarship application.</t>
  </si>
  <si>
    <t>2 -</t>
  </si>
  <si>
    <t>Sections I through IV to be completed by Chapter committee member.</t>
  </si>
  <si>
    <t>3 -</t>
  </si>
  <si>
    <t>Section IV to be reviewed by State selection committee.</t>
  </si>
  <si>
    <t>I. APPLICANT AND SCHOLARSHIP IDENTIFICATION</t>
  </si>
  <si>
    <t>Last Name:</t>
  </si>
  <si>
    <t>First Name:</t>
  </si>
  <si>
    <t>City:</t>
  </si>
  <si>
    <t>State, Zip:</t>
  </si>
  <si>
    <t>Chapter:</t>
  </si>
  <si>
    <t>SAT MATH</t>
  </si>
  <si>
    <t>ACT MATH</t>
  </si>
  <si>
    <t>ACT ENGLISH</t>
  </si>
  <si>
    <t>(Minimum 600)</t>
  </si>
  <si>
    <t>(Minimum 500)</t>
  </si>
  <si>
    <t>(Minimum 26)</t>
  </si>
  <si>
    <t>(Minimum 21)</t>
  </si>
  <si>
    <t>-A-</t>
  </si>
  <si>
    <t>-B-</t>
  </si>
  <si>
    <t>-C-</t>
  </si>
  <si>
    <t>-D-</t>
  </si>
  <si>
    <t>-E-</t>
  </si>
  <si>
    <t>-F-</t>
  </si>
  <si>
    <t>-G-</t>
  </si>
  <si>
    <t>Reviewer's Initials</t>
  </si>
  <si>
    <t xml:space="preserve">     Technical School Activities</t>
  </si>
  <si>
    <t>Non-Technical School Activities</t>
  </si>
  <si>
    <r>
      <t xml:space="preserve">Special </t>
    </r>
    <r>
      <rPr>
        <sz val="9"/>
        <rFont val="Arial"/>
        <family val="2"/>
      </rPr>
      <t>Recognition</t>
    </r>
    <r>
      <rPr>
        <sz val="10"/>
        <rFont val="Arial"/>
        <family val="2"/>
      </rPr>
      <t xml:space="preserve"> &amp; Honors</t>
    </r>
  </si>
  <si>
    <t>Major Elected Offices</t>
  </si>
  <si>
    <t>Extra Special Merit</t>
  </si>
  <si>
    <t>(10 points)</t>
  </si>
  <si>
    <t>(5 points)</t>
  </si>
  <si>
    <t>(4 points)</t>
  </si>
  <si>
    <t>Chapter</t>
  </si>
  <si>
    <t>State</t>
  </si>
  <si>
    <t>TO BE USED BY THE FES SCHOLARSHIP COMMITTEE ONLY---NOT FOR USE BY APPLICANTS</t>
  </si>
  <si>
    <t>Do not modify this sheet.</t>
  </si>
  <si>
    <t>SCHOLARSHIP APPLICATION</t>
  </si>
  <si>
    <t>RESIDENT OF THE STATE OF FLORIDA?  (Y or N)&gt;&gt;&gt;&gt;&gt;&gt;&gt;&gt;&gt;&gt;</t>
  </si>
  <si>
    <t>US Citizen (Y or N)&gt;&gt;&gt;&gt;&gt;&gt;&gt;&gt;&gt;&gt;</t>
  </si>
  <si>
    <t>You must have applied to at least one University or College with an accredited engineering program. The applicant will be disqualified if application has not been made to the appropriate college or university. List below those colleges and universities to which you have applied and the date you applied:</t>
  </si>
  <si>
    <t>TEST SCORES</t>
  </si>
  <si>
    <t>Each applicant must meet both of the minimum requirements for one of the following tests. Below, post your highest individual test scores from your transcript or other enclosed documentation.</t>
  </si>
  <si>
    <t>SAT Math</t>
  </si>
  <si>
    <t>ACT Math</t>
  </si>
  <si>
    <t>ACT English</t>
  </si>
  <si>
    <t>Your scores</t>
  </si>
  <si>
    <t>HIGH SCHOOL TRANSCRIPT</t>
  </si>
  <si>
    <t>ALL COURSES MUST BE RECORDED BY THE APPLICANT ON FORM B.</t>
  </si>
  <si>
    <t>F.E.S. CHAPTER&gt;&gt;&gt;&gt;&gt;&gt;&gt;&gt;&gt;&gt;</t>
  </si>
  <si>
    <t>ACTIVITIES - PART ONE</t>
  </si>
  <si>
    <t>Section A</t>
  </si>
  <si>
    <t>Technical Activities Sponsored by High School</t>
  </si>
  <si>
    <t>Chemathon</t>
  </si>
  <si>
    <t>Chemistry Team</t>
  </si>
  <si>
    <t>Computer Club</t>
  </si>
  <si>
    <t>JETS</t>
  </si>
  <si>
    <t>Junior Academy of Science</t>
  </si>
  <si>
    <t>Science Fairs</t>
  </si>
  <si>
    <t>Mu Alpha Theta</t>
  </si>
  <si>
    <t>Physics Olympics</t>
  </si>
  <si>
    <t>Science Club</t>
  </si>
  <si>
    <t>Science Symposium</t>
  </si>
  <si>
    <t>Y</t>
  </si>
  <si>
    <t>N</t>
  </si>
  <si>
    <t>"YorN</t>
  </si>
  <si>
    <t>School Year</t>
  </si>
  <si>
    <t>Major Office Held</t>
  </si>
  <si>
    <t xml:space="preserve">and </t>
  </si>
  <si>
    <t>Year</t>
  </si>
  <si>
    <t>Hours per Year</t>
  </si>
  <si>
    <t>and</t>
  </si>
  <si>
    <t>Significant Contribution</t>
  </si>
  <si>
    <t>Section B</t>
  </si>
  <si>
    <t>Non-Technical Activities Sponsored by High School</t>
  </si>
  <si>
    <t>Asian Club</t>
  </si>
  <si>
    <t>Athletic Team or Manager</t>
  </si>
  <si>
    <t>Band</t>
  </si>
  <si>
    <t>Beta Club</t>
  </si>
  <si>
    <t>Cheerleader</t>
  </si>
  <si>
    <t>Debate Team</t>
  </si>
  <si>
    <t>Drill Team</t>
  </si>
  <si>
    <t>Junior Classical League</t>
  </si>
  <si>
    <t>Key Club</t>
  </si>
  <si>
    <t>Language Club</t>
  </si>
  <si>
    <t>Literary Guild</t>
  </si>
  <si>
    <t>NHS</t>
  </si>
  <si>
    <t>Orchestra</t>
  </si>
  <si>
    <t>Pep Squad</t>
  </si>
  <si>
    <t>Political Clubs</t>
  </si>
  <si>
    <t>Rotary Club</t>
  </si>
  <si>
    <t>Student Council or Student Government</t>
  </si>
  <si>
    <t>Newspaper</t>
  </si>
  <si>
    <t>Yearbook</t>
  </si>
  <si>
    <t>OTHERS YOU'D LIKE TO HAVE CONSIDERED</t>
  </si>
  <si>
    <t>Section C</t>
  </si>
  <si>
    <t>(Sections A, B and C)</t>
  </si>
  <si>
    <t>Involvement in Outside Academic Activities where</t>
  </si>
  <si>
    <t>Special Recognition or Honors were Received</t>
  </si>
  <si>
    <t>Description of What You Did to Earn Recognition</t>
  </si>
  <si>
    <t>National Science Fair</t>
  </si>
  <si>
    <r>
      <t>4.</t>
    </r>
    <r>
      <rPr>
        <sz val="7"/>
        <rFont val="Times New Roman"/>
        <family val="1"/>
      </rPr>
      <t xml:space="preserve">       </t>
    </r>
    <r>
      <rPr>
        <sz val="10"/>
        <rFont val="Arial"/>
        <family val="2"/>
      </rPr>
      <t>All applicants must intend to earn a degree in engineering and to enter the practice of engineering after graduation.</t>
    </r>
  </si>
  <si>
    <r>
      <t>6.</t>
    </r>
    <r>
      <rPr>
        <sz val="7"/>
        <rFont val="Times New Roman"/>
        <family val="1"/>
      </rPr>
      <t xml:space="preserve">       </t>
    </r>
    <r>
      <rPr>
        <sz val="10"/>
        <rFont val="Arial"/>
        <family val="2"/>
      </rPr>
      <t>Keep a copy of your completed application for future reference.</t>
    </r>
  </si>
  <si>
    <t>RETURN APPLICATION</t>
  </si>
  <si>
    <t>CITY:&gt;&gt;&gt;&gt;&gt;&gt;&gt;&gt;&gt;&gt;</t>
  </si>
  <si>
    <t>STATE:&gt;&gt;&gt;&gt;&gt;&gt;&gt;&gt;&gt;&gt;</t>
  </si>
  <si>
    <t>ZIP:&gt;&gt;&gt;&gt;&gt;&gt;&gt;&gt;&gt;&gt;</t>
  </si>
  <si>
    <t>COUNTY:&gt;&gt;&gt;&gt;&gt;&gt;&gt;&gt;&gt;&gt;</t>
  </si>
  <si>
    <t>EMAIL ADDRESS: &gt;&gt;&gt;&gt;&gt;&gt;&gt;&gt;&gt;&gt;</t>
  </si>
  <si>
    <t>PHONE NUMBER:&gt;&gt;&gt;&gt;&gt;&gt;&gt;&gt;&gt;&gt;</t>
  </si>
  <si>
    <t>DATE OF BIRTH:&gt;&gt;&gt;&gt;&gt;&gt;&gt;&gt;&gt;&gt;</t>
  </si>
  <si>
    <t>ALTERNATE CONTACT NAME AND RELATIONSHIP: &gt;&gt;&gt;&gt;&gt;&gt;&gt;&gt;&gt;&gt;</t>
  </si>
  <si>
    <t>ALTERNATE CONTACT ADDRESS: &gt;&gt;&gt;&gt;&gt;&gt;&gt;&gt;&gt;&gt;</t>
  </si>
  <si>
    <t>ALTERNATE CONTACT PHONE:&gt;&gt;&gt;&gt;&gt;&gt;&gt;&gt;&gt;&gt;</t>
  </si>
  <si>
    <t>ALTERNATE CONTACT EMAIL: &gt;&gt;&gt;&gt;&gt;&gt;&gt;&gt;&gt;&gt;</t>
  </si>
  <si>
    <t>SCHOOL WHERE CURRENTLY ENROLLED: &gt;&gt;&gt;&gt;&gt;&gt;&gt;&gt;&gt;&gt;</t>
  </si>
  <si>
    <t>LAST NAME:&gt;&gt;&gt;&gt;&gt;&gt;&gt;&gt;&gt;&gt;</t>
  </si>
  <si>
    <t>FIRST NAME:&gt;&gt;&gt;&gt;&gt;&gt;&gt;&gt;&gt;&gt;</t>
  </si>
  <si>
    <t>HOME STREET ADDRESS:&gt;&gt;&gt;&gt;&gt;&gt;&gt;&gt;&gt;&gt;</t>
  </si>
  <si>
    <t>PLEASE COMPLETE THE FOLLOWING:</t>
  </si>
  <si>
    <t>Trigonometry</t>
  </si>
  <si>
    <t>Pre-Calculus</t>
  </si>
  <si>
    <t>Grade Earned</t>
  </si>
  <si>
    <t>Grade Points</t>
  </si>
  <si>
    <t>Hours</t>
  </si>
  <si>
    <t>Statistics</t>
  </si>
  <si>
    <t>Year Taken</t>
  </si>
  <si>
    <t xml:space="preserve">only list 10th, 11th, 12th grade courses and courses taken at a college </t>
  </si>
  <si>
    <t>A = 4, B = 3, C = 2, D = 1,  F = 0</t>
  </si>
  <si>
    <t xml:space="preserve">Course Name </t>
  </si>
  <si>
    <t>9th grade classes are not to be included.</t>
  </si>
  <si>
    <t xml:space="preserve">Columns in red are intended to be completed by the applicant.  </t>
  </si>
  <si>
    <t xml:space="preserve">Please do not alter math formulas in the spreadsheet. </t>
  </si>
  <si>
    <t>A</t>
  </si>
  <si>
    <t>Grades List</t>
  </si>
  <si>
    <t>Drop Down Menus</t>
  </si>
  <si>
    <t>B</t>
  </si>
  <si>
    <t>C</t>
  </si>
  <si>
    <t>D</t>
  </si>
  <si>
    <t>F</t>
  </si>
  <si>
    <t>"Points"</t>
  </si>
  <si>
    <t>"Grade"</t>
  </si>
  <si>
    <t>"Hours"</t>
  </si>
  <si>
    <t>Totals Science, Math, Computer, &amp; Mech.Drawing</t>
  </si>
  <si>
    <t>Science, Math, Computer, and Mech. Drawing Courses</t>
  </si>
  <si>
    <t>ELIGIBILITY REQUIREMENTS</t>
  </si>
  <si>
    <r>
      <t>·</t>
    </r>
    <r>
      <rPr>
        <sz val="7"/>
        <rFont val="Times New Roman"/>
        <family val="1"/>
      </rPr>
      <t xml:space="preserve">         </t>
    </r>
    <r>
      <rPr>
        <sz val="10"/>
        <rFont val="Arial"/>
        <family val="2"/>
      </rPr>
      <t>Be a high school senior.</t>
    </r>
  </si>
  <si>
    <r>
      <t>·</t>
    </r>
    <r>
      <rPr>
        <sz val="7"/>
        <rFont val="Times New Roman"/>
        <family val="1"/>
      </rPr>
      <t xml:space="preserve">         </t>
    </r>
    <r>
      <rPr>
        <sz val="10"/>
        <rFont val="Arial"/>
        <family val="2"/>
      </rPr>
      <t>Have at least a 3.5 grade point average based on a 4.0 scale.</t>
    </r>
  </si>
  <si>
    <t>NOTES TO THE APPLICANT</t>
  </si>
  <si>
    <t>E</t>
  </si>
  <si>
    <t>G</t>
  </si>
  <si>
    <t>Geometry</t>
  </si>
  <si>
    <t>Activites Part 1 (Page 3)</t>
  </si>
  <si>
    <t xml:space="preserve">Part 2 (page 4) </t>
  </si>
  <si>
    <t>Technical School Activities</t>
  </si>
  <si>
    <t>Non-Technical School Activites</t>
  </si>
  <si>
    <t>Regognition &amp; Honors</t>
  </si>
  <si>
    <t>Employment while in school</t>
  </si>
  <si>
    <t>For Scholarship Committee Members Only.                                            Not for use by applicants.</t>
  </si>
  <si>
    <t>THIS PART SHOULD BE HIDDEN BEFORE BEING PUT ON WEBSITE</t>
  </si>
  <si>
    <t>"AP/IB Other"</t>
  </si>
  <si>
    <t>Response to Queston 4a</t>
  </si>
  <si>
    <t>Response to Queston 4b</t>
  </si>
  <si>
    <t>Response to Queston 4c</t>
  </si>
  <si>
    <t>Response to Queston 4d</t>
  </si>
  <si>
    <t>Interview Response Summary</t>
  </si>
  <si>
    <t xml:space="preserve">Interviewer: </t>
  </si>
  <si>
    <t>Question:</t>
  </si>
  <si>
    <t>Response Summary:</t>
  </si>
  <si>
    <t>How did you become interested in engineering?</t>
  </si>
  <si>
    <t>What field of engineering is most interesting to you and why?</t>
  </si>
  <si>
    <t>Why do you want to become an engineer?</t>
  </si>
  <si>
    <t>What would you like to accomplish that you can only do as an engineer?</t>
  </si>
  <si>
    <r>
      <t xml:space="preserve">I hereby certify that the academic information provided to the applicant is correct, </t>
    </r>
    <r>
      <rPr>
        <b/>
        <sz val="12"/>
        <rFont val="Arial"/>
        <family val="2"/>
      </rPr>
      <t>that to the best of my knowledge, applications have been submitted by the candidate to the schools listed below</t>
    </r>
    <r>
      <rPr>
        <sz val="12"/>
        <rFont val="Arial"/>
        <family val="2"/>
      </rPr>
      <t>, and that the applicant meets all eligibility requirements as outlined herein.  In addition, I have provided a certified transcript showing 10th through the end of the first semester of 12th grade for scoring.</t>
    </r>
  </si>
  <si>
    <t>PARENT A MEMBER OF FES? (Y or N)&gt;&gt;&gt;&gt;&gt;&gt;&gt;&gt;&gt;</t>
  </si>
  <si>
    <t xml:space="preserve">                                 &amp; FES Number &gt;&gt;&gt;&gt;&gt;&gt;&gt;&gt;&gt;&gt;</t>
  </si>
  <si>
    <t xml:space="preserve">     If so, please provide Parent's NAME&gt;&gt;&gt;&gt;&gt;&gt;&gt;&gt;&gt;</t>
  </si>
  <si>
    <t>Add Additional Classes as Necessary                                          Courses should be listed by semester</t>
  </si>
  <si>
    <t>Physics I - 1st semester</t>
  </si>
  <si>
    <t>Physics I - 2nd semester</t>
  </si>
  <si>
    <t>Physics II - 1st semester</t>
  </si>
  <si>
    <t>Physics II - 2nd semester</t>
  </si>
  <si>
    <t>Physics III - 1st semester</t>
  </si>
  <si>
    <t>Chemistry I - 1st semester</t>
  </si>
  <si>
    <t>Chemistry I - 2nd semester</t>
  </si>
  <si>
    <t>Chemistry II - 1st semester</t>
  </si>
  <si>
    <t>Chemistry II - 2nd semester</t>
  </si>
  <si>
    <t>Calculus I - 1st semester</t>
  </si>
  <si>
    <t>Calculus I - 2nd semester</t>
  </si>
  <si>
    <t>Calculus II - 1st semester</t>
  </si>
  <si>
    <t>Calculus II - 2nd semester</t>
  </si>
  <si>
    <t>Calculus III - 1st semester</t>
  </si>
  <si>
    <t>10th</t>
  </si>
  <si>
    <t>11th</t>
  </si>
  <si>
    <t>12th</t>
  </si>
  <si>
    <t>SAT Reading</t>
  </si>
  <si>
    <t>-H-</t>
  </si>
  <si>
    <t>Activity</t>
  </si>
  <si>
    <t>Summer Employment</t>
  </si>
  <si>
    <t>H</t>
  </si>
  <si>
    <t>APPLICANT:</t>
  </si>
  <si>
    <t xml:space="preserve">GPA (UNWEIGHTED - on a scale of 0-4) = </t>
  </si>
  <si>
    <r>
      <t>3.</t>
    </r>
    <r>
      <rPr>
        <sz val="7"/>
        <rFont val="Times New Roman"/>
        <family val="1"/>
      </rPr>
      <t xml:space="preserve">       </t>
    </r>
    <r>
      <rPr>
        <sz val="10"/>
        <rFont val="Arial"/>
        <family val="2"/>
      </rPr>
      <t>Scholarships are paid directly the college financial aid office. All scholarships are contingent upon your enrollment in an engineering program. The engineering program in which you enroll must be accredited by the national Engineering Accreditation Commission of the Accreditation Board for Engineering and Technology (ABET).</t>
    </r>
  </si>
  <si>
    <r>
      <t>·</t>
    </r>
    <r>
      <rPr>
        <sz val="7"/>
        <rFont val="Times New Roman"/>
        <family val="1"/>
      </rPr>
      <t xml:space="preserve">         </t>
    </r>
    <r>
      <rPr>
        <sz val="10"/>
        <rFont val="Arial"/>
        <family val="2"/>
      </rPr>
      <t>Complete Certification Sheet tab within excel application file.</t>
    </r>
  </si>
  <si>
    <r>
      <t>·</t>
    </r>
    <r>
      <rPr>
        <sz val="7"/>
        <rFont val="Times New Roman"/>
        <family val="1"/>
      </rPr>
      <t>       </t>
    </r>
    <r>
      <rPr>
        <sz val="10"/>
        <rFont val="Arial"/>
        <family val="2"/>
      </rPr>
      <t> Have been enrolled in one semester and will graduate from a FL school.</t>
    </r>
  </si>
  <si>
    <r>
      <t>·</t>
    </r>
    <r>
      <rPr>
        <sz val="7"/>
        <rFont val="Times New Roman"/>
        <family val="1"/>
      </rPr>
      <t xml:space="preserve">         </t>
    </r>
    <r>
      <rPr>
        <sz val="10"/>
        <rFont val="Arial"/>
        <family val="2"/>
      </rPr>
      <t>Attain a minimum test score on the Scholastic Aptitude Test (SAT), or the American College Testing Program (ACT). The minimum scores, listed on page two are used as a minimum threshold level, with actual test scores being weighted into the scoring process.</t>
    </r>
  </si>
  <si>
    <t>8.   All applicants must provide copies of their ACT/SAT/AP/IB/AICE test scores as they are not always shown on your transcript.</t>
  </si>
  <si>
    <r>
      <t>·</t>
    </r>
    <r>
      <rPr>
        <sz val="7"/>
        <rFont val="Times New Roman"/>
        <family val="1"/>
      </rPr>
      <t xml:space="preserve">         </t>
    </r>
    <r>
      <rPr>
        <sz val="10"/>
        <rFont val="Arial"/>
        <family val="2"/>
      </rPr>
      <t>Be a citizen or permanent resident (green card holder) of the United States at the time of application.</t>
    </r>
  </si>
  <si>
    <t>State 1</t>
  </si>
  <si>
    <t>State 2</t>
  </si>
  <si>
    <t>Chapter Level</t>
  </si>
  <si>
    <t>For Scholarship Committee Members Only.
Not for use by applicants.</t>
  </si>
  <si>
    <t>(1 point)</t>
  </si>
  <si>
    <t>(1 points)</t>
  </si>
  <si>
    <t>(7 Max)</t>
  </si>
  <si>
    <t>(12 points)</t>
  </si>
  <si>
    <t>(48 Max)</t>
  </si>
  <si>
    <t>III. GPA &amp; CURRICULUM</t>
  </si>
  <si>
    <t>GPA (from page 2) =</t>
  </si>
  <si>
    <t>AP&gt;3 / IB&gt;5 / AICE&gt;E / college&gt;B</t>
  </si>
  <si>
    <r>
      <t>AP courses</t>
    </r>
    <r>
      <rPr>
        <sz val="8"/>
        <color indexed="10"/>
        <rFont val="Arial TUR"/>
        <family val="2"/>
        <charset val="162"/>
      </rPr>
      <t xml:space="preserve">: score </t>
    </r>
    <r>
      <rPr>
        <u/>
        <sz val="8"/>
        <color indexed="10"/>
        <rFont val="Arial TUR"/>
        <family val="2"/>
        <charset val="162"/>
      </rPr>
      <t>&gt;</t>
    </r>
    <r>
      <rPr>
        <sz val="8"/>
        <color indexed="10"/>
        <rFont val="Arial TUR"/>
        <family val="2"/>
        <charset val="162"/>
      </rPr>
      <t xml:space="preserve"> 3 on exam; record 1 pt. per semester                                          </t>
    </r>
    <r>
      <rPr>
        <u/>
        <sz val="8"/>
        <color indexed="10"/>
        <rFont val="Arial TUR"/>
        <family val="2"/>
        <charset val="162"/>
      </rPr>
      <t>IB courses</t>
    </r>
    <r>
      <rPr>
        <sz val="8"/>
        <color indexed="10"/>
        <rFont val="Arial TUR"/>
        <family val="2"/>
        <charset val="162"/>
      </rPr>
      <t xml:space="preserve">: score </t>
    </r>
    <r>
      <rPr>
        <u/>
        <sz val="8"/>
        <color indexed="10"/>
        <rFont val="Arial TUR"/>
        <family val="2"/>
        <charset val="162"/>
      </rPr>
      <t>&gt;</t>
    </r>
    <r>
      <rPr>
        <sz val="8"/>
        <color indexed="10"/>
        <rFont val="Arial TUR"/>
        <family val="2"/>
        <charset val="162"/>
      </rPr>
      <t xml:space="preserve"> 5 on exam; record 1 pt. per semester                                     </t>
    </r>
    <r>
      <rPr>
        <sz val="8"/>
        <color indexed="10"/>
        <rFont val="Arial TUR"/>
      </rPr>
      <t xml:space="preserve"> AICE courses: score </t>
    </r>
    <r>
      <rPr>
        <u/>
        <sz val="8"/>
        <color indexed="10"/>
        <rFont val="Arial TUR"/>
        <family val="2"/>
        <charset val="162"/>
      </rPr>
      <t>&gt;</t>
    </r>
    <r>
      <rPr>
        <sz val="8"/>
        <color indexed="10"/>
        <rFont val="Arial TUR"/>
      </rPr>
      <t xml:space="preserve"> E on exam; record 1 point per semester </t>
    </r>
    <r>
      <rPr>
        <sz val="8"/>
        <color indexed="10"/>
        <rFont val="Arial TUR"/>
        <family val="2"/>
        <charset val="162"/>
      </rPr>
      <t xml:space="preserve">                                    college courses: grade in class was &gt; B; record 1 point per semester</t>
    </r>
  </si>
  <si>
    <t>Honors / AP               / IB / AICE</t>
  </si>
  <si>
    <r>
      <t xml:space="preserve">record 1 point </t>
    </r>
    <r>
      <rPr>
        <b/>
        <sz val="8"/>
        <color indexed="10"/>
        <rFont val="Arial TUR"/>
        <family val="2"/>
      </rPr>
      <t>per semester</t>
    </r>
    <r>
      <rPr>
        <sz val="8"/>
        <color indexed="10"/>
        <rFont val="Arial TUR"/>
        <family val="2"/>
      </rPr>
      <t xml:space="preserve"> for all Honors, AP, IB, AICE or college courses</t>
    </r>
  </si>
  <si>
    <r>
      <t>1.</t>
    </r>
    <r>
      <rPr>
        <sz val="7"/>
        <rFont val="Times New Roman"/>
        <family val="1"/>
      </rPr>
      <t xml:space="preserve">       </t>
    </r>
    <r>
      <rPr>
        <sz val="10"/>
        <rFont val="Arial"/>
        <family val="2"/>
      </rPr>
      <t>The initial judging will be made by the local FES Chapter Scholarship Committee on the basis of each candidate’s high school record. A member or members of the Scholarship Committee will interview the semi‐finalists either in person or via telephone. The interview process is part of the application grading.Those selected will compete on the state level.</t>
    </r>
  </si>
  <si>
    <t>0.6 x A =</t>
  </si>
  <si>
    <t>1 x B =</t>
  </si>
  <si>
    <t>Curriculum Point Totals &lt;20 max&gt; = (0.6 x A) + (1.0 x B)  =</t>
  </si>
  <si>
    <t>GPA Points &lt;10 Max&gt;=</t>
  </si>
  <si>
    <t>SAT English</t>
  </si>
  <si>
    <r>
      <t>2.</t>
    </r>
    <r>
      <rPr>
        <sz val="7"/>
        <rFont val="Times New Roman"/>
        <family val="1"/>
      </rPr>
      <t xml:space="preserve">       </t>
    </r>
    <r>
      <rPr>
        <sz val="10"/>
        <rFont val="Arial"/>
        <family val="2"/>
      </rPr>
      <t>The courses you have taken and the credits earned for the 10</t>
    </r>
    <r>
      <rPr>
        <vertAlign val="superscript"/>
        <sz val="10"/>
        <rFont val="Arial"/>
        <family val="2"/>
      </rPr>
      <t>th</t>
    </r>
    <r>
      <rPr>
        <sz val="10"/>
        <rFont val="Arial"/>
        <family val="2"/>
      </rPr>
      <t xml:space="preserve"> through first semester 12</t>
    </r>
    <r>
      <rPr>
        <vertAlign val="superscript"/>
        <sz val="10"/>
        <rFont val="Arial"/>
        <family val="2"/>
      </rPr>
      <t>th</t>
    </r>
    <r>
      <rPr>
        <sz val="10"/>
        <rFont val="Arial"/>
        <family val="2"/>
      </rPr>
      <t xml:space="preserve"> grades will be used to help evaluate your application. You will be awarded credit for math, computer, natural science, and mechanical drawing courses, as well as honors, advanced placement, IB, and college-level courses. For purposes of this application, college-level courses are defined as those offered by university, college, or junior college for which special high school or college credit is earned by the applicant. You will be disqualified if a certified copy of your transcript is not submitted with the application. </t>
    </r>
    <r>
      <rPr>
        <b/>
        <sz val="10"/>
        <rFont val="Arial"/>
        <family val="2"/>
      </rPr>
      <t>All courses must be recorded by the applicant on Form B.</t>
    </r>
  </si>
  <si>
    <t>Math Club/Math Team (Except Mu Alpha Theta)</t>
  </si>
  <si>
    <r>
      <t xml:space="preserve">The Florida Engineering Society (FES) will grant (6) </t>
    </r>
    <r>
      <rPr>
        <b/>
        <sz val="10"/>
        <rFont val="Arial"/>
        <family val="2"/>
      </rPr>
      <t xml:space="preserve">$3,000 scholarships </t>
    </r>
    <r>
      <rPr>
        <sz val="10"/>
        <rFont val="Arial"/>
        <family val="2"/>
      </rPr>
      <t>(one-time lump sum distribution) to graduating high school seniors who have a genuine interest in engineering. All scholarships are merit based. Many local chapters of the FES also issue scholarships.  Please read the instructions carefully and fulfill all of the requirements. Should you have questions that your parent, guidance counselor, or principal cannot answer, please refer them to your local FES chapter representative using the information included in this package.</t>
    </r>
  </si>
  <si>
    <t>Biology</t>
  </si>
  <si>
    <t>Algebra</t>
  </si>
  <si>
    <t>Major Projects</t>
  </si>
  <si>
    <t>Paid Employment while School is in Session</t>
  </si>
  <si>
    <t>(Max. 40 weeks per school year)</t>
  </si>
  <si>
    <t>(Max. 12 weeks per summer)</t>
  </si>
  <si>
    <t>not Sponsored by High School while School is in Session</t>
  </si>
  <si>
    <t>Involvement in Weeks (Max. 40 weeks)</t>
  </si>
  <si>
    <r>
      <t xml:space="preserve">Summer </t>
    </r>
    <r>
      <rPr>
        <sz val="10"/>
        <rFont val="Arial"/>
        <family val="2"/>
      </rPr>
      <t>Employment</t>
    </r>
  </si>
  <si>
    <t>*If State 1 or State 2 reviewers have a difference in the Curriculum Points evaluation from the Chapter reviewer, they should discuss and try to reach a consensus. Otherwise, different scores for each would need to be noted and input manually calculate the Grand Total Score.</t>
  </si>
  <si>
    <r>
      <t>5.</t>
    </r>
    <r>
      <rPr>
        <sz val="7"/>
        <rFont val="Times New Roman"/>
        <family val="1"/>
      </rPr>
      <t xml:space="preserve">       </t>
    </r>
    <r>
      <rPr>
        <sz val="10"/>
        <rFont val="Arial"/>
        <family val="2"/>
      </rPr>
      <t>The announcement of all state scholarship recipients will be made by May 2024.</t>
    </r>
  </si>
  <si>
    <t>This sheet must be printed, completed by the applicant and school official, and submitted with the application package.</t>
  </si>
  <si>
    <t xml:space="preserve">TOTAL (BB) POINTS &lt;30 max&gt; = GPA POINTS + CURRICULUM POINTS = </t>
  </si>
  <si>
    <t>Employment or Internships</t>
  </si>
  <si>
    <t>Summer Activities (Paid Employment, Paid or</t>
  </si>
  <si>
    <t>Unpaid Internships, or Involvement in a Major Project)</t>
  </si>
  <si>
    <t>Church or other Community Projects</t>
  </si>
  <si>
    <t>2024-2025 FLORIDA ENGINEERING SOCIETY HIGH SCHOOL GRADUATE</t>
  </si>
  <si>
    <r>
      <t>·</t>
    </r>
    <r>
      <rPr>
        <sz val="7"/>
        <rFont val="Times New Roman"/>
        <family val="1"/>
      </rPr>
      <t xml:space="preserve">         </t>
    </r>
    <r>
      <rPr>
        <sz val="10"/>
        <rFont val="Arial"/>
        <family val="2"/>
      </rPr>
      <t>Certified transcript (unopened hard copy or digitally certified electronic copy) must be included with the application.</t>
    </r>
  </si>
  <si>
    <r>
      <t>·</t>
    </r>
    <r>
      <rPr>
        <sz val="7"/>
        <rFont val="Times New Roman"/>
        <family val="1"/>
      </rPr>
      <t xml:space="preserve">         </t>
    </r>
    <r>
      <rPr>
        <sz val="10"/>
        <rFont val="Arial"/>
        <family val="2"/>
      </rPr>
      <t>A PDF copy of official IB, AICE &amp; AP test scores must be included with the application.</t>
    </r>
  </si>
  <si>
    <r>
      <t xml:space="preserve">7.    All applications must be submitted online using the </t>
    </r>
    <r>
      <rPr>
        <b/>
        <u/>
        <sz val="10"/>
        <rFont val="Arial"/>
        <family val="2"/>
      </rPr>
      <t>2024-2025 FES High School Scholarship Form</t>
    </r>
    <r>
      <rPr>
        <b/>
        <sz val="10"/>
        <rFont val="Arial"/>
        <family val="2"/>
      </rPr>
      <t xml:space="preserve"> on the FES website.  Please make sure that applications are submitted in Excel.</t>
    </r>
    <r>
      <rPr>
        <sz val="10"/>
        <rFont val="Arial"/>
        <family val="2"/>
      </rPr>
      <t xml:space="preserve"> </t>
    </r>
    <r>
      <rPr>
        <b/>
        <u/>
        <sz val="10"/>
        <rFont val="Arial"/>
        <family val="2"/>
      </rPr>
      <t>PLEASE DO NOT CONVERT TO PDF.</t>
    </r>
  </si>
  <si>
    <r>
      <t xml:space="preserve">Students who meet the eligibility requirements should complete this application and submit it to their local Chapter representative by </t>
    </r>
    <r>
      <rPr>
        <b/>
        <sz val="10"/>
        <rFont val="Arial"/>
        <family val="2"/>
      </rPr>
      <t xml:space="preserve">February 15, 2025 </t>
    </r>
    <r>
      <rPr>
        <sz val="10"/>
        <rFont val="Arial"/>
        <family val="2"/>
      </rPr>
      <t>(the submittal deadline) using the online FES scholarship web form</t>
    </r>
    <r>
      <rPr>
        <sz val="10"/>
        <color rgb="FFFF0000"/>
        <rFont val="Arial"/>
        <family val="2"/>
      </rPr>
      <t>.</t>
    </r>
    <r>
      <rPr>
        <sz val="10"/>
        <rFont val="Arial"/>
        <family val="2"/>
      </rPr>
      <t xml:space="preserve"> Any supplementary materials (e.g. certified transcripts, test scores, etc) that were not submitted online shall be sent to the local Chapter representative and postmaked by the submittal deadline. For contact information of your local chapter representative see the “Chapter Representatives” link on the FES Scholarship website https://fleng.org/support-future-engineers/scholarships/.  </t>
    </r>
  </si>
  <si>
    <r>
      <t>Obtain a certified copy</t>
    </r>
    <r>
      <rPr>
        <sz val="10"/>
        <color rgb="FFFF0000"/>
        <rFont val="Arial"/>
        <family val="2"/>
      </rPr>
      <t xml:space="preserve"> </t>
    </r>
    <r>
      <rPr>
        <sz val="10"/>
        <rFont val="Arial"/>
        <family val="2"/>
      </rPr>
      <t>of your high school transcript with your courses which should include the 10th, 11th &amp; first semester of the 12th grade indicated and include it with your application. Ensure that your SAT or ACT scores are included on the transcript, or attach a copy of the official test result report. Please obtain a separate certified College Transcript for college classes for which high school credit is earned..</t>
    </r>
  </si>
  <si>
    <r>
      <t>·</t>
    </r>
    <r>
      <rPr>
        <sz val="7"/>
        <rFont val="Times New Roman"/>
        <family val="1"/>
      </rPr>
      <t xml:space="preserve">         </t>
    </r>
    <r>
      <rPr>
        <sz val="10"/>
        <rFont val="Arial"/>
        <family val="2"/>
      </rPr>
      <t>To be awarded the scholarship, the student must</t>
    </r>
    <r>
      <rPr>
        <sz val="7"/>
        <rFont val="Times New Roman"/>
        <family val="1"/>
      </rPr>
      <t xml:space="preserve"> </t>
    </r>
    <r>
      <rPr>
        <sz val="10"/>
        <rFont val="Arial"/>
        <family val="2"/>
      </rPr>
      <t>Enroll in an engineering program accredited by the Engineering Accreditation Commission of the Accreditation Board for Engineering and Technology (ABET).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</si>
</sst>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0"/>
      <name val="Arial"/>
    </font>
    <font>
      <sz val="10"/>
      <name val="Arial"/>
      <family val="2"/>
    </font>
    <font>
      <sz val="8"/>
      <name val="Arial TUR"/>
      <family val="2"/>
    </font>
    <font>
      <b/>
      <sz val="10"/>
      <name val="Arial TUR"/>
      <family val="2"/>
    </font>
    <font>
      <b/>
      <sz val="8"/>
      <name val="Arial TUR"/>
      <family val="2"/>
    </font>
    <font>
      <b/>
      <u/>
      <sz val="8"/>
      <name val="Arial TUR"/>
      <family val="2"/>
    </font>
    <font>
      <sz val="10"/>
      <color indexed="10"/>
      <name val="Arial TUR"/>
      <family val="2"/>
    </font>
    <font>
      <b/>
      <u/>
      <sz val="8"/>
      <color indexed="10"/>
      <name val="Arial TUR"/>
      <family val="2"/>
    </font>
    <font>
      <u/>
      <sz val="10"/>
      <color indexed="12"/>
      <name val="Arial"/>
      <family val="2"/>
    </font>
    <font>
      <sz val="8"/>
      <color indexed="10"/>
      <name val="Arial TUR"/>
      <family val="2"/>
    </font>
    <font>
      <b/>
      <sz val="8"/>
      <color indexed="10"/>
      <name val="Arial TUR"/>
      <family val="2"/>
    </font>
    <font>
      <sz val="10"/>
      <name val="Arial"/>
      <family val="2"/>
    </font>
    <font>
      <b/>
      <sz val="10"/>
      <name val="Arial"/>
      <family val="2"/>
    </font>
    <font>
      <b/>
      <u/>
      <sz val="10"/>
      <name val="Arial"/>
      <family val="2"/>
    </font>
    <font>
      <sz val="10"/>
      <name val="Symbol"/>
      <family val="1"/>
    </font>
    <font>
      <sz val="7"/>
      <name val="Times New Roman"/>
      <family val="1"/>
    </font>
    <font>
      <vertAlign val="superscript"/>
      <sz val="10"/>
      <name val="Arial"/>
      <family val="2"/>
    </font>
    <font>
      <sz val="6"/>
      <name val="Arial"/>
      <family val="2"/>
    </font>
    <font>
      <sz val="11.5"/>
      <name val="Arial"/>
      <family val="2"/>
    </font>
    <font>
      <sz val="11.5"/>
      <name val="Wingdings"/>
      <charset val="2"/>
    </font>
    <font>
      <b/>
      <sz val="10.5"/>
      <name val="Arial"/>
      <family val="2"/>
    </font>
    <font>
      <vertAlign val="superscript"/>
      <sz val="16"/>
      <name val="Wingdings"/>
      <charset val="2"/>
    </font>
    <font>
      <b/>
      <u/>
      <sz val="10.5"/>
      <name val="Arial"/>
      <family val="2"/>
    </font>
    <font>
      <sz val="8"/>
      <name val="Arial"/>
      <family val="2"/>
    </font>
    <font>
      <b/>
      <sz val="14"/>
      <name val="Arial"/>
      <family val="2"/>
    </font>
    <font>
      <b/>
      <sz val="6"/>
      <name val="Arial"/>
      <family val="2"/>
    </font>
    <font>
      <b/>
      <u/>
      <sz val="11"/>
      <name val="Arial"/>
      <family val="2"/>
    </font>
    <font>
      <b/>
      <sz val="11"/>
      <name val="Arial"/>
      <family val="2"/>
    </font>
    <font>
      <b/>
      <sz val="9"/>
      <name val="Arial"/>
      <family val="2"/>
    </font>
    <font>
      <sz val="9"/>
      <name val="Arial"/>
      <family val="2"/>
    </font>
    <font>
      <b/>
      <sz val="12"/>
      <name val="Arial"/>
      <family val="2"/>
    </font>
    <font>
      <sz val="10"/>
      <color indexed="10"/>
      <name val="Arial"/>
      <family val="2"/>
    </font>
    <font>
      <sz val="10"/>
      <color indexed="48"/>
      <name val="Arial"/>
      <family val="2"/>
    </font>
    <font>
      <sz val="10"/>
      <color indexed="48"/>
      <name val="Arial"/>
      <family val="2"/>
    </font>
    <font>
      <sz val="10"/>
      <color indexed="48"/>
      <name val="Symbol"/>
      <family val="1"/>
    </font>
    <font>
      <sz val="9"/>
      <color indexed="48"/>
      <name val="Arial"/>
      <family val="2"/>
    </font>
    <font>
      <sz val="8"/>
      <color indexed="48"/>
      <name val="Arial TUR"/>
      <family val="2"/>
    </font>
    <font>
      <sz val="12"/>
      <name val="Arial"/>
      <family val="2"/>
    </font>
    <font>
      <b/>
      <u/>
      <sz val="12"/>
      <name val="Arial"/>
      <family val="2"/>
    </font>
    <font>
      <sz val="12"/>
      <name val="Times New Roman"/>
      <family val="1"/>
    </font>
    <font>
      <sz val="11"/>
      <name val="Arial"/>
      <family val="2"/>
    </font>
    <font>
      <b/>
      <sz val="8"/>
      <name val="Arial"/>
      <family val="2"/>
    </font>
    <font>
      <sz val="18"/>
      <name val="Arial"/>
      <family val="2"/>
    </font>
    <font>
      <b/>
      <i/>
      <u/>
      <sz val="9"/>
      <name val="Arial TUR"/>
      <family val="2"/>
    </font>
    <font>
      <sz val="10"/>
      <color indexed="10"/>
      <name val="Arial"/>
      <family val="2"/>
    </font>
    <font>
      <b/>
      <sz val="8"/>
      <name val="Arial TUR"/>
    </font>
    <font>
      <sz val="10"/>
      <name val="Arial"/>
      <family val="2"/>
    </font>
    <font>
      <u/>
      <sz val="8"/>
      <color indexed="10"/>
      <name val="Arial TUR"/>
      <family val="2"/>
      <charset val="162"/>
    </font>
    <font>
      <sz val="8"/>
      <color indexed="10"/>
      <name val="Arial TUR"/>
      <family val="2"/>
      <charset val="162"/>
    </font>
    <font>
      <sz val="8"/>
      <name val="Arial"/>
      <family val="2"/>
    </font>
    <font>
      <sz val="8"/>
      <color indexed="10"/>
      <name val="Arial TUR"/>
    </font>
    <font>
      <b/>
      <sz val="10"/>
      <color rgb="FFFF0000"/>
      <name val="Arial"/>
      <family val="2"/>
    </font>
    <font>
      <sz val="10"/>
      <name val="Arial"/>
      <family val="2"/>
    </font>
    <font>
      <sz val="8"/>
      <name val="Arial"/>
      <family val="2"/>
    </font>
    <font>
      <sz val="11"/>
      <name val="Calibri"/>
      <family val="2"/>
      <scheme val="minor"/>
    </font>
    <font>
      <sz val="10"/>
      <color rgb="FFFF0000"/>
      <name val="Arial"/>
      <family val="2"/>
    </font>
  </fonts>
  <fills count="12">
    <fill>
      <patternFill patternType="none"/>
    </fill>
    <fill>
      <patternFill patternType="gray125"/>
    </fill>
    <fill>
      <patternFill patternType="solid">
        <fgColor indexed="55"/>
        <bgColor indexed="64"/>
      </patternFill>
    </fill>
    <fill>
      <patternFill patternType="solid">
        <fgColor indexed="23"/>
        <bgColor indexed="64"/>
      </patternFill>
    </fill>
    <fill>
      <patternFill patternType="solid">
        <fgColor indexed="22"/>
        <bgColor indexed="64"/>
      </patternFill>
    </fill>
    <fill>
      <patternFill patternType="solid">
        <fgColor indexed="29"/>
        <bgColor indexed="64"/>
      </patternFill>
    </fill>
    <fill>
      <patternFill patternType="solid">
        <fgColor indexed="53"/>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theme="5" tint="0.79998168889431442"/>
        <bgColor indexed="64"/>
      </patternFill>
    </fill>
    <fill>
      <patternFill patternType="solid">
        <fgColor theme="0"/>
        <bgColor indexed="64"/>
      </patternFill>
    </fill>
  </fills>
  <borders count="114">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ck">
        <color indexed="64"/>
      </top>
      <bottom/>
      <diagonal/>
    </border>
    <border>
      <left style="thick">
        <color indexed="64"/>
      </left>
      <right/>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medium">
        <color indexed="64"/>
      </bottom>
      <diagonal/>
    </border>
    <border>
      <left/>
      <right style="medium">
        <color indexed="64"/>
      </right>
      <top/>
      <bottom style="dotted">
        <color indexed="64"/>
      </bottom>
      <diagonal/>
    </border>
    <border>
      <left style="thin">
        <color indexed="64"/>
      </left>
      <right style="medium">
        <color indexed="64"/>
      </right>
      <top/>
      <bottom style="thin">
        <color indexed="64"/>
      </bottom>
      <diagonal/>
    </border>
    <border>
      <left/>
      <right style="dotted">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diagonal/>
    </border>
    <border>
      <left style="thick">
        <color indexed="64"/>
      </left>
      <right style="thick">
        <color indexed="64"/>
      </right>
      <top style="thin">
        <color indexed="64"/>
      </top>
      <bottom/>
      <diagonal/>
    </border>
    <border>
      <left style="thick">
        <color indexed="64"/>
      </left>
      <right style="thick">
        <color indexed="64"/>
      </right>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right style="thick">
        <color indexed="64"/>
      </right>
      <top/>
      <bottom/>
      <diagonal/>
    </border>
    <border>
      <left style="medium">
        <color indexed="64"/>
      </left>
      <right style="medium">
        <color indexed="64"/>
      </right>
      <top style="thin">
        <color indexed="64"/>
      </top>
      <bottom style="thin">
        <color indexed="64"/>
      </bottom>
      <diagonal/>
    </border>
    <border>
      <left/>
      <right style="thick">
        <color indexed="64"/>
      </right>
      <top/>
      <bottom style="thick">
        <color indexed="64"/>
      </bottom>
      <diagonal/>
    </border>
    <border>
      <left/>
      <right style="thick">
        <color indexed="64"/>
      </right>
      <top style="thick">
        <color indexed="64"/>
      </top>
      <bottom/>
      <diagonal/>
    </border>
    <border>
      <left style="thick">
        <color indexed="64"/>
      </left>
      <right/>
      <top style="thick">
        <color indexed="64"/>
      </top>
      <bottom/>
      <diagonal/>
    </border>
    <border>
      <left style="thin">
        <color indexed="64"/>
      </left>
      <right style="medium">
        <color rgb="FFFF0000"/>
      </right>
      <top/>
      <bottom style="thin">
        <color indexed="64"/>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style="thin">
        <color indexed="64"/>
      </top>
      <bottom/>
      <diagonal/>
    </border>
    <border>
      <left style="medium">
        <color rgb="FFFF0000"/>
      </left>
      <right/>
      <top/>
      <bottom/>
      <diagonal/>
    </border>
    <border>
      <left/>
      <right style="medium">
        <color rgb="FFFF0000"/>
      </right>
      <top/>
      <bottom/>
      <diagonal/>
    </border>
    <border>
      <left style="medium">
        <color rgb="FFFF0000"/>
      </left>
      <right style="thin">
        <color indexed="64"/>
      </right>
      <top style="medium">
        <color indexed="64"/>
      </top>
      <bottom style="medium">
        <color rgb="FFFF0000"/>
      </bottom>
      <diagonal/>
    </border>
    <border>
      <left style="thin">
        <color indexed="64"/>
      </left>
      <right style="medium">
        <color rgb="FFFF0000"/>
      </right>
      <top style="medium">
        <color indexed="64"/>
      </top>
      <bottom style="medium">
        <color rgb="FFFF0000"/>
      </bottom>
      <diagonal/>
    </border>
    <border>
      <left style="thin">
        <color indexed="64"/>
      </left>
      <right/>
      <top style="medium">
        <color indexed="64"/>
      </top>
      <bottom style="medium">
        <color rgb="FFFF0000"/>
      </bottom>
      <diagonal/>
    </border>
    <border>
      <left/>
      <right style="thin">
        <color indexed="64"/>
      </right>
      <top style="medium">
        <color indexed="64"/>
      </top>
      <bottom style="medium">
        <color rgb="FFFF0000"/>
      </bottom>
      <diagonal/>
    </border>
    <border>
      <left style="medium">
        <color rgb="FFFF0000"/>
      </left>
      <right style="thin">
        <color indexed="64"/>
      </right>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diagonal/>
    </border>
    <border>
      <left style="medium">
        <color rgb="FFFF0000"/>
      </left>
      <right style="thin">
        <color indexed="64"/>
      </right>
      <top style="medium">
        <color indexed="64"/>
      </top>
      <bottom style="medium">
        <color indexed="64"/>
      </bottom>
      <diagonal/>
    </border>
    <border>
      <left style="thin">
        <color indexed="64"/>
      </left>
      <right style="medium">
        <color rgb="FFFF0000"/>
      </right>
      <top style="medium">
        <color indexed="64"/>
      </top>
      <bottom style="medium">
        <color indexed="64"/>
      </bottom>
      <diagonal/>
    </border>
    <border>
      <left style="thin">
        <color indexed="64"/>
      </left>
      <right style="thin">
        <color indexed="64"/>
      </right>
      <top style="medium">
        <color indexed="64"/>
      </top>
      <bottom style="medium">
        <color rgb="FFFF0000"/>
      </bottom>
      <diagonal/>
    </border>
    <border>
      <left style="medium">
        <color rgb="FFFF0000"/>
      </left>
      <right/>
      <top style="medium">
        <color indexed="64"/>
      </top>
      <bottom style="medium">
        <color indexed="64"/>
      </bottom>
      <diagonal/>
    </border>
    <border>
      <left/>
      <right style="medium">
        <color rgb="FFFF0000"/>
      </right>
      <top style="medium">
        <color indexed="64"/>
      </top>
      <bottom style="medium">
        <color indexed="64"/>
      </bottom>
      <diagonal/>
    </border>
    <border>
      <left style="medium">
        <color rgb="FFFF0000"/>
      </left>
      <right style="medium">
        <color indexed="64"/>
      </right>
      <top style="medium">
        <color indexed="64"/>
      </top>
      <bottom/>
      <diagonal/>
    </border>
    <border>
      <left style="medium">
        <color rgb="FFFF0000"/>
      </left>
      <right style="medium">
        <color indexed="64"/>
      </right>
      <top/>
      <bottom/>
      <diagonal/>
    </border>
    <border>
      <left style="medium">
        <color rgb="FFFF0000"/>
      </left>
      <right style="medium">
        <color indexed="64"/>
      </right>
      <top/>
      <bottom style="medium">
        <color indexed="64"/>
      </bottom>
      <diagonal/>
    </border>
    <border>
      <left style="medium">
        <color indexed="64"/>
      </left>
      <right style="medium">
        <color rgb="FFFF0000"/>
      </right>
      <top style="medium">
        <color indexed="64"/>
      </top>
      <bottom/>
      <diagonal/>
    </border>
    <border>
      <left style="medium">
        <color indexed="64"/>
      </left>
      <right style="medium">
        <color rgb="FFFF0000"/>
      </right>
      <top/>
      <bottom/>
      <diagonal/>
    </border>
    <border>
      <left style="medium">
        <color indexed="64"/>
      </left>
      <right style="medium">
        <color rgb="FFFF0000"/>
      </right>
      <top/>
      <bottom style="medium">
        <color indexed="64"/>
      </bottom>
      <diagonal/>
    </border>
    <border>
      <left style="medium">
        <color rgb="FFFF0000"/>
      </left>
      <right/>
      <top style="medium">
        <color rgb="FFFF0000"/>
      </top>
      <bottom style="medium">
        <color indexed="64"/>
      </bottom>
      <diagonal/>
    </border>
    <border>
      <left/>
      <right/>
      <top style="medium">
        <color rgb="FFFF0000"/>
      </top>
      <bottom style="medium">
        <color indexed="64"/>
      </bottom>
      <diagonal/>
    </border>
    <border>
      <left/>
      <right style="medium">
        <color rgb="FFFF0000"/>
      </right>
      <top style="medium">
        <color rgb="FFFF0000"/>
      </top>
      <bottom style="medium">
        <color indexed="64"/>
      </bottom>
      <diagonal/>
    </border>
    <border>
      <left/>
      <right style="medium">
        <color rgb="FFFF0000"/>
      </right>
      <top style="medium">
        <color indexed="64"/>
      </top>
      <bottom/>
      <diagonal/>
    </border>
    <border>
      <left/>
      <right style="medium">
        <color rgb="FFFF0000"/>
      </right>
      <top/>
      <bottom style="medium">
        <color indexed="64"/>
      </bottom>
      <diagonal/>
    </border>
    <border>
      <left style="medium">
        <color rgb="FFFF0000"/>
      </left>
      <right/>
      <top style="medium">
        <color indexed="64"/>
      </top>
      <bottom/>
      <diagonal/>
    </border>
    <border>
      <left style="medium">
        <color rgb="FFFF0000"/>
      </left>
      <right/>
      <top/>
      <bottom style="medium">
        <color indexed="64"/>
      </bottom>
      <diagonal/>
    </border>
    <border>
      <left style="medium">
        <color indexed="64"/>
      </left>
      <right/>
      <top style="hair">
        <color indexed="64"/>
      </top>
      <bottom style="hair">
        <color indexed="64"/>
      </bottom>
      <diagonal/>
    </border>
  </borders>
  <cellStyleXfs count="3">
    <xf numFmtId="0" fontId="0" fillId="0" borderId="0"/>
    <xf numFmtId="0" fontId="8" fillId="0" borderId="0" applyNumberFormat="0" applyFill="0" applyBorder="0" applyAlignment="0" applyProtection="0">
      <alignment vertical="top"/>
      <protection locked="0"/>
    </xf>
    <xf numFmtId="9" fontId="1" fillId="0" borderId="0" applyFont="0" applyFill="0" applyBorder="0" applyAlignment="0" applyProtection="0"/>
  </cellStyleXfs>
  <cellXfs count="584">
    <xf numFmtId="0" fontId="0" fillId="0" borderId="0" xfId="0"/>
    <xf numFmtId="0" fontId="4" fillId="0" borderId="1" xfId="0" applyFont="1" applyBorder="1"/>
    <xf numFmtId="0" fontId="2" fillId="0" borderId="2" xfId="0" applyFont="1" applyBorder="1"/>
    <xf numFmtId="0" fontId="2" fillId="0" borderId="3" xfId="0" applyFont="1" applyBorder="1"/>
    <xf numFmtId="0" fontId="5"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applyAlignment="1">
      <alignment horizontal="center" wrapText="1"/>
    </xf>
    <xf numFmtId="0" fontId="2" fillId="0" borderId="4" xfId="0" applyFont="1" applyBorder="1"/>
    <xf numFmtId="0" fontId="3" fillId="0" borderId="5" xfId="0" applyFont="1" applyBorder="1"/>
    <xf numFmtId="0" fontId="3" fillId="0" borderId="4" xfId="0" applyFont="1" applyBorder="1"/>
    <xf numFmtId="0" fontId="6" fillId="0" borderId="2" xfId="0" applyFont="1" applyBorder="1"/>
    <xf numFmtId="0" fontId="7" fillId="0" borderId="4" xfId="0" applyFont="1" applyBorder="1" applyAlignment="1">
      <alignment horizontal="center" wrapText="1"/>
    </xf>
    <xf numFmtId="0" fontId="9" fillId="0" borderId="4" xfId="0" applyFont="1" applyBorder="1" applyAlignment="1">
      <alignment horizontal="center" vertical="center" wrapText="1"/>
    </xf>
    <xf numFmtId="0" fontId="3" fillId="0" borderId="6" xfId="0" applyFont="1" applyBorder="1" applyAlignment="1">
      <alignment horizontal="center"/>
    </xf>
    <xf numFmtId="0" fontId="3" fillId="2" borderId="4" xfId="0" applyFont="1" applyFill="1" applyBorder="1" applyAlignment="1">
      <alignment horizontal="center"/>
    </xf>
    <xf numFmtId="0" fontId="2" fillId="2" borderId="4" xfId="0" applyFont="1" applyFill="1" applyBorder="1"/>
    <xf numFmtId="0" fontId="11" fillId="0" borderId="0" xfId="0" applyFont="1" applyAlignment="1">
      <alignment horizontal="justify"/>
    </xf>
    <xf numFmtId="0" fontId="13" fillId="0" borderId="0" xfId="0" applyFont="1" applyAlignment="1">
      <alignment horizontal="justify"/>
    </xf>
    <xf numFmtId="0" fontId="14" fillId="0" borderId="0" xfId="0" applyFont="1" applyAlignment="1">
      <alignment horizontal="justify"/>
    </xf>
    <xf numFmtId="0" fontId="17" fillId="0" borderId="0" xfId="0" applyFont="1" applyAlignment="1">
      <alignment horizontal="justify"/>
    </xf>
    <xf numFmtId="0" fontId="18" fillId="0" borderId="0" xfId="0" applyFont="1" applyAlignment="1">
      <alignment horizontal="justify"/>
    </xf>
    <xf numFmtId="0" fontId="20" fillId="0" borderId="0" xfId="0" applyFont="1" applyAlignment="1">
      <alignment horizontal="left"/>
    </xf>
    <xf numFmtId="0" fontId="21" fillId="0" borderId="0" xfId="0" applyFont="1" applyAlignment="1">
      <alignment horizontal="center"/>
    </xf>
    <xf numFmtId="0" fontId="18" fillId="0" borderId="0" xfId="0" applyFont="1" applyAlignment="1">
      <alignment horizontal="right"/>
    </xf>
    <xf numFmtId="0" fontId="0" fillId="0" borderId="7" xfId="0" applyBorder="1"/>
    <xf numFmtId="0" fontId="23" fillId="0" borderId="0" xfId="0" applyFont="1" applyAlignment="1">
      <alignment horizontal="justify"/>
    </xf>
    <xf numFmtId="0" fontId="24" fillId="0" borderId="0" xfId="0" applyFont="1" applyAlignment="1">
      <alignment horizontal="center"/>
    </xf>
    <xf numFmtId="0" fontId="25" fillId="0" borderId="0" xfId="0" applyFont="1" applyAlignment="1">
      <alignment horizontal="justify"/>
    </xf>
    <xf numFmtId="0" fontId="12" fillId="0" borderId="8" xfId="0" applyFont="1" applyBorder="1" applyAlignment="1">
      <alignment horizontal="center" vertical="top" wrapText="1"/>
    </xf>
    <xf numFmtId="0" fontId="13" fillId="0" borderId="9" xfId="0" applyFont="1" applyBorder="1" applyAlignment="1">
      <alignment horizontal="center" vertical="top" wrapText="1"/>
    </xf>
    <xf numFmtId="0" fontId="13" fillId="0" borderId="10" xfId="0" applyFont="1" applyBorder="1" applyAlignment="1">
      <alignment horizontal="center" vertical="top" wrapText="1"/>
    </xf>
    <xf numFmtId="0" fontId="12" fillId="0" borderId="11" xfId="0" applyFont="1" applyBorder="1" applyAlignment="1">
      <alignment horizontal="justify" vertical="top" wrapText="1"/>
    </xf>
    <xf numFmtId="0" fontId="12" fillId="0" borderId="12" xfId="0" applyFont="1" applyBorder="1" applyAlignment="1">
      <alignment horizontal="justify" vertical="top" wrapText="1"/>
    </xf>
    <xf numFmtId="0" fontId="12" fillId="0" borderId="0" xfId="0" applyFont="1" applyAlignment="1">
      <alignment horizontal="justify"/>
    </xf>
    <xf numFmtId="0" fontId="0" fillId="2" borderId="0" xfId="0" applyFill="1"/>
    <xf numFmtId="0" fontId="0" fillId="3" borderId="0" xfId="0" applyFill="1"/>
    <xf numFmtId="0" fontId="11" fillId="3" borderId="0" xfId="0" applyFont="1" applyFill="1"/>
    <xf numFmtId="0" fontId="11" fillId="0" borderId="0" xfId="0" applyFont="1"/>
    <xf numFmtId="0" fontId="26" fillId="0" borderId="0" xfId="0" applyFont="1" applyAlignment="1">
      <alignment horizontal="justify"/>
    </xf>
    <xf numFmtId="0" fontId="26" fillId="0" borderId="0" xfId="0" applyFont="1" applyAlignment="1">
      <alignment horizontal="left"/>
    </xf>
    <xf numFmtId="0" fontId="28" fillId="0" borderId="13" xfId="0" applyFont="1" applyBorder="1"/>
    <xf numFmtId="0" fontId="29" fillId="0" borderId="15" xfId="0" applyFont="1" applyBorder="1" applyAlignment="1">
      <alignment horizontal="center"/>
    </xf>
    <xf numFmtId="0" fontId="29" fillId="0" borderId="16" xfId="0" applyFont="1" applyBorder="1"/>
    <xf numFmtId="0" fontId="29" fillId="0" borderId="0" xfId="0" applyFont="1"/>
    <xf numFmtId="0" fontId="29" fillId="0" borderId="17" xfId="0" applyFont="1" applyBorder="1" applyAlignment="1">
      <alignment horizontal="center"/>
    </xf>
    <xf numFmtId="0" fontId="29" fillId="0" borderId="18" xfId="0" applyFont="1" applyBorder="1"/>
    <xf numFmtId="0" fontId="29" fillId="0" borderId="19" xfId="0" applyFont="1" applyBorder="1" applyAlignment="1">
      <alignment horizontal="center"/>
    </xf>
    <xf numFmtId="0" fontId="29" fillId="0" borderId="20" xfId="0" applyFont="1" applyBorder="1" applyAlignment="1">
      <alignment horizontal="center"/>
    </xf>
    <xf numFmtId="0" fontId="29" fillId="0" borderId="12" xfId="0" applyFont="1" applyBorder="1" applyAlignment="1">
      <alignment horizontal="center"/>
    </xf>
    <xf numFmtId="0" fontId="29" fillId="3" borderId="19" xfId="0" applyFont="1" applyFill="1" applyBorder="1" applyAlignment="1">
      <alignment horizontal="center"/>
    </xf>
    <xf numFmtId="0" fontId="29" fillId="3" borderId="19" xfId="0" applyFont="1" applyFill="1" applyBorder="1" applyAlignment="1">
      <alignment horizontal="left"/>
    </xf>
    <xf numFmtId="0" fontId="29" fillId="0" borderId="13" xfId="0" applyFont="1" applyBorder="1" applyAlignment="1">
      <alignment horizontal="center"/>
    </xf>
    <xf numFmtId="0" fontId="29" fillId="0" borderId="16" xfId="0" applyFont="1" applyBorder="1" applyAlignment="1">
      <alignment horizontal="center"/>
    </xf>
    <xf numFmtId="0" fontId="29" fillId="0" borderId="18" xfId="0" applyFont="1" applyBorder="1" applyAlignment="1">
      <alignment horizontal="center"/>
    </xf>
    <xf numFmtId="0" fontId="29" fillId="4" borderId="18" xfId="0" applyFont="1" applyFill="1" applyBorder="1"/>
    <xf numFmtId="0" fontId="29" fillId="4" borderId="21" xfId="0" applyFont="1" applyFill="1" applyBorder="1"/>
    <xf numFmtId="0" fontId="29" fillId="4" borderId="7" xfId="0" applyFont="1" applyFill="1" applyBorder="1"/>
    <xf numFmtId="0" fontId="0" fillId="4" borderId="0" xfId="0" applyFill="1"/>
    <xf numFmtId="0" fontId="29" fillId="0" borderId="16" xfId="0" applyFont="1" applyBorder="1" applyAlignment="1">
      <alignment horizontal="left"/>
    </xf>
    <xf numFmtId="0" fontId="29" fillId="0" borderId="15" xfId="0" applyFont="1" applyBorder="1" applyAlignment="1">
      <alignment horizontal="left"/>
    </xf>
    <xf numFmtId="0" fontId="2" fillId="0" borderId="6" xfId="0" applyFont="1" applyBorder="1"/>
    <xf numFmtId="0" fontId="2" fillId="0" borderId="22" xfId="0" applyFont="1" applyBorder="1"/>
    <xf numFmtId="0" fontId="2" fillId="0" borderId="1" xfId="0" applyFont="1" applyBorder="1"/>
    <xf numFmtId="0" fontId="2" fillId="0" borderId="23" xfId="0" applyFont="1" applyBorder="1"/>
    <xf numFmtId="0" fontId="5" fillId="0" borderId="6" xfId="0" applyFont="1" applyBorder="1" applyAlignment="1">
      <alignment horizontal="center" wrapText="1"/>
    </xf>
    <xf numFmtId="0" fontId="2" fillId="0" borderId="6" xfId="0" applyFont="1" applyBorder="1" applyAlignment="1">
      <alignment horizontal="center" wrapText="1"/>
    </xf>
    <xf numFmtId="0" fontId="3" fillId="0" borderId="6" xfId="0" applyFont="1" applyBorder="1"/>
    <xf numFmtId="0" fontId="18" fillId="3" borderId="24" xfId="0" applyFont="1" applyFill="1" applyBorder="1" applyAlignment="1">
      <alignment horizontal="justify"/>
    </xf>
    <xf numFmtId="0" fontId="17" fillId="3" borderId="0" xfId="0" applyFont="1" applyFill="1" applyAlignment="1">
      <alignment horizontal="justify"/>
    </xf>
    <xf numFmtId="0" fontId="18" fillId="3" borderId="0" xfId="0" applyFont="1" applyFill="1" applyAlignment="1">
      <alignment horizontal="justify"/>
    </xf>
    <xf numFmtId="0" fontId="20" fillId="3" borderId="0" xfId="0" applyFont="1" applyFill="1" applyAlignment="1">
      <alignment horizontal="left"/>
    </xf>
    <xf numFmtId="0" fontId="21" fillId="3" borderId="0" xfId="0" applyFont="1" applyFill="1" applyAlignment="1">
      <alignment horizontal="center"/>
    </xf>
    <xf numFmtId="0" fontId="0" fillId="3" borderId="25" xfId="0" applyFill="1" applyBorder="1"/>
    <xf numFmtId="0" fontId="19" fillId="3" borderId="0" xfId="0" applyFont="1" applyFill="1" applyAlignment="1">
      <alignment horizontal="justify"/>
    </xf>
    <xf numFmtId="0" fontId="28" fillId="0" borderId="16" xfId="0" applyFont="1" applyBorder="1"/>
    <xf numFmtId="0" fontId="29" fillId="4" borderId="16" xfId="0" applyFont="1" applyFill="1" applyBorder="1"/>
    <xf numFmtId="49" fontId="0" fillId="0" borderId="16" xfId="0" applyNumberFormat="1" applyBorder="1"/>
    <xf numFmtId="0" fontId="27" fillId="0" borderId="16" xfId="0" applyFont="1" applyBorder="1"/>
    <xf numFmtId="0" fontId="0" fillId="0" borderId="16" xfId="0" applyBorder="1"/>
    <xf numFmtId="0" fontId="29" fillId="0" borderId="20" xfId="0" applyFont="1" applyBorder="1"/>
    <xf numFmtId="0" fontId="28" fillId="0" borderId="20" xfId="0" applyFont="1" applyBorder="1"/>
    <xf numFmtId="0" fontId="0" fillId="0" borderId="0" xfId="0" applyAlignment="1">
      <alignment horizontal="right"/>
    </xf>
    <xf numFmtId="0" fontId="0" fillId="4" borderId="26" xfId="0" applyFill="1" applyBorder="1"/>
    <xf numFmtId="0" fontId="0" fillId="0" borderId="27" xfId="0" applyBorder="1"/>
    <xf numFmtId="0" fontId="0" fillId="0" borderId="5" xfId="0" applyBorder="1"/>
    <xf numFmtId="0" fontId="0" fillId="0" borderId="6" xfId="0" applyBorder="1"/>
    <xf numFmtId="0" fontId="0" fillId="0" borderId="22"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4" borderId="34" xfId="0" applyFill="1" applyBorder="1"/>
    <xf numFmtId="0" fontId="11" fillId="0" borderId="35" xfId="0" applyFont="1" applyBorder="1" applyAlignment="1">
      <alignment horizontal="center"/>
    </xf>
    <xf numFmtId="0" fontId="11" fillId="0" borderId="36" xfId="0" applyFont="1" applyBorder="1" applyAlignment="1">
      <alignment horizontal="center"/>
    </xf>
    <xf numFmtId="0" fontId="11" fillId="0" borderId="36" xfId="0" quotePrefix="1" applyFont="1" applyBorder="1" applyAlignment="1">
      <alignment horizontal="center"/>
    </xf>
    <xf numFmtId="0" fontId="11" fillId="0" borderId="37" xfId="0" applyFont="1" applyBorder="1" applyAlignment="1">
      <alignment horizontal="center"/>
    </xf>
    <xf numFmtId="0" fontId="0" fillId="0" borderId="38" xfId="0" applyBorder="1" applyAlignment="1">
      <alignment horizontal="center" vertical="center" wrapText="1"/>
    </xf>
    <xf numFmtId="0" fontId="29" fillId="0" borderId="39" xfId="0" applyFont="1" applyBorder="1" applyAlignment="1">
      <alignment horizontal="center" vertical="center" wrapText="1"/>
    </xf>
    <xf numFmtId="0" fontId="0" fillId="0" borderId="39" xfId="0" applyBorder="1" applyAlignment="1">
      <alignment horizontal="center" vertical="center" wrapText="1"/>
    </xf>
    <xf numFmtId="0" fontId="12" fillId="0" borderId="34" xfId="0" applyFont="1" applyBorder="1" applyAlignment="1">
      <alignment horizontal="center" vertical="center" wrapText="1"/>
    </xf>
    <xf numFmtId="0" fontId="0" fillId="0" borderId="38" xfId="0" applyBorder="1" applyAlignment="1">
      <alignment horizontal="center"/>
    </xf>
    <xf numFmtId="0" fontId="0" fillId="0" borderId="39" xfId="0" applyBorder="1" applyAlignment="1">
      <alignment horizontal="center"/>
    </xf>
    <xf numFmtId="0" fontId="12" fillId="0" borderId="34" xfId="0" applyFont="1" applyBorder="1" applyAlignment="1">
      <alignment horizontal="center"/>
    </xf>
    <xf numFmtId="0" fontId="0" fillId="0" borderId="40" xfId="0" applyBorder="1" applyAlignment="1">
      <alignment horizontal="right"/>
    </xf>
    <xf numFmtId="0" fontId="0" fillId="0" borderId="4" xfId="0" applyBorder="1"/>
    <xf numFmtId="0" fontId="12" fillId="0" borderId="15" xfId="0" applyFont="1" applyBorder="1" applyAlignment="1">
      <alignment horizontal="center"/>
    </xf>
    <xf numFmtId="0" fontId="0" fillId="0" borderId="41" xfId="0" applyBorder="1" applyAlignment="1">
      <alignment horizontal="right"/>
    </xf>
    <xf numFmtId="0" fontId="0" fillId="0" borderId="42" xfId="0" applyBorder="1"/>
    <xf numFmtId="0" fontId="0" fillId="1" borderId="16" xfId="0" applyFill="1" applyBorder="1"/>
    <xf numFmtId="0" fontId="0" fillId="1" borderId="0" xfId="0" applyFill="1"/>
    <xf numFmtId="0" fontId="0" fillId="1" borderId="43" xfId="0" applyFill="1" applyBorder="1"/>
    <xf numFmtId="0" fontId="12" fillId="0" borderId="44" xfId="0" applyFont="1" applyBorder="1"/>
    <xf numFmtId="0" fontId="12" fillId="0" borderId="45" xfId="0" applyFont="1" applyBorder="1"/>
    <xf numFmtId="0" fontId="0" fillId="1" borderId="18" xfId="0" applyFill="1" applyBorder="1"/>
    <xf numFmtId="0" fontId="0" fillId="1" borderId="21" xfId="0" applyFill="1" applyBorder="1"/>
    <xf numFmtId="0" fontId="0" fillId="1" borderId="46" xfId="0" applyFill="1" applyBorder="1"/>
    <xf numFmtId="49" fontId="0" fillId="0" borderId="5" xfId="0" applyNumberFormat="1" applyBorder="1"/>
    <xf numFmtId="49" fontId="0" fillId="0" borderId="30" xfId="0" applyNumberFormat="1" applyBorder="1"/>
    <xf numFmtId="49" fontId="0" fillId="0" borderId="31" xfId="0" applyNumberFormat="1" applyBorder="1"/>
    <xf numFmtId="0" fontId="12" fillId="0" borderId="0" xfId="0" applyFont="1" applyAlignment="1">
      <alignment horizontal="right"/>
    </xf>
    <xf numFmtId="0" fontId="22" fillId="0" borderId="0" xfId="0" applyFont="1" applyAlignment="1">
      <alignment horizontal="left"/>
    </xf>
    <xf numFmtId="0" fontId="12" fillId="5" borderId="0" xfId="0" applyFont="1" applyFill="1"/>
    <xf numFmtId="0" fontId="0" fillId="5" borderId="0" xfId="0" applyFill="1"/>
    <xf numFmtId="0" fontId="31" fillId="0" borderId="0" xfId="0" applyFont="1"/>
    <xf numFmtId="0" fontId="33" fillId="0" borderId="7" xfId="0" applyFont="1" applyBorder="1" applyProtection="1">
      <protection locked="0"/>
    </xf>
    <xf numFmtId="0" fontId="32" fillId="0" borderId="7" xfId="0" applyFont="1" applyBorder="1" applyAlignment="1" applyProtection="1">
      <alignment horizontal="justify"/>
      <protection locked="0"/>
    </xf>
    <xf numFmtId="0" fontId="34" fillId="0" borderId="7" xfId="0" applyFont="1" applyBorder="1" applyAlignment="1" applyProtection="1">
      <alignment horizontal="justify"/>
      <protection locked="0"/>
    </xf>
    <xf numFmtId="0" fontId="32" fillId="0" borderId="47" xfId="0" applyFont="1" applyBorder="1" applyAlignment="1" applyProtection="1">
      <alignment horizontal="center" vertical="top" wrapText="1"/>
      <protection locked="0"/>
    </xf>
    <xf numFmtId="0" fontId="35" fillId="0" borderId="19" xfId="0" applyFont="1" applyBorder="1" applyAlignment="1" applyProtection="1">
      <alignment horizontal="center"/>
      <protection locked="0"/>
    </xf>
    <xf numFmtId="0" fontId="35" fillId="0" borderId="19" xfId="0" applyFont="1" applyBorder="1" applyAlignment="1" applyProtection="1">
      <alignment horizontal="left"/>
      <protection locked="0"/>
    </xf>
    <xf numFmtId="0" fontId="35" fillId="0" borderId="20" xfId="0" applyFont="1" applyBorder="1" applyProtection="1">
      <protection locked="0"/>
    </xf>
    <xf numFmtId="0" fontId="35" fillId="0" borderId="19" xfId="0" applyFont="1" applyBorder="1" applyProtection="1">
      <protection locked="0"/>
    </xf>
    <xf numFmtId="0" fontId="36" fillId="0" borderId="4" xfId="0" applyFont="1" applyBorder="1" applyAlignment="1" applyProtection="1">
      <alignment horizontal="center"/>
      <protection locked="0"/>
    </xf>
    <xf numFmtId="0" fontId="0" fillId="4" borderId="48" xfId="0" applyFill="1" applyBorder="1"/>
    <xf numFmtId="0" fontId="12" fillId="6" borderId="0" xfId="0" applyFont="1" applyFill="1"/>
    <xf numFmtId="0" fontId="0" fillId="6" borderId="0" xfId="0" applyFill="1"/>
    <xf numFmtId="0" fontId="38" fillId="0" borderId="0" xfId="0" applyFont="1" applyAlignment="1">
      <alignment horizontal="justify"/>
    </xf>
    <xf numFmtId="0" fontId="37" fillId="0" borderId="0" xfId="0" applyFont="1" applyAlignment="1">
      <alignment horizontal="justify"/>
    </xf>
    <xf numFmtId="0" fontId="30" fillId="0" borderId="0" xfId="0" applyFont="1" applyAlignment="1">
      <alignment horizontal="justify"/>
    </xf>
    <xf numFmtId="0" fontId="39" fillId="0" borderId="0" xfId="0" quotePrefix="1" applyFont="1" applyAlignment="1">
      <alignment horizontal="justify"/>
    </xf>
    <xf numFmtId="0" fontId="37" fillId="0" borderId="0" xfId="0" quotePrefix="1" applyFont="1" applyAlignment="1">
      <alignment horizontal="justify"/>
    </xf>
    <xf numFmtId="0" fontId="27" fillId="3" borderId="0" xfId="0" applyFont="1" applyFill="1" applyAlignment="1">
      <alignment horizontal="justify"/>
    </xf>
    <xf numFmtId="0" fontId="40" fillId="3" borderId="0" xfId="0" applyFont="1" applyFill="1" applyAlignment="1">
      <alignment horizontal="justify"/>
    </xf>
    <xf numFmtId="0" fontId="41" fillId="3" borderId="0" xfId="0" applyFont="1" applyFill="1" applyAlignment="1">
      <alignment horizontal="justify"/>
    </xf>
    <xf numFmtId="0" fontId="42" fillId="3" borderId="0" xfId="0" applyFont="1" applyFill="1" applyAlignment="1">
      <alignment horizontal="justify" vertical="top" wrapText="1"/>
    </xf>
    <xf numFmtId="0" fontId="2" fillId="0" borderId="4" xfId="0" applyFont="1" applyBorder="1" applyProtection="1">
      <protection locked="0"/>
    </xf>
    <xf numFmtId="0" fontId="36" fillId="3" borderId="4" xfId="0" applyFont="1" applyFill="1" applyBorder="1" applyAlignment="1" applyProtection="1">
      <alignment horizontal="center"/>
      <protection locked="0"/>
    </xf>
    <xf numFmtId="0" fontId="2" fillId="3" borderId="4" xfId="0" applyFont="1" applyFill="1" applyBorder="1" applyProtection="1">
      <protection locked="0"/>
    </xf>
    <xf numFmtId="0" fontId="2" fillId="3" borderId="6" xfId="0" applyFont="1" applyFill="1" applyBorder="1"/>
    <xf numFmtId="0" fontId="2" fillId="3" borderId="4" xfId="0" applyFont="1" applyFill="1" applyBorder="1"/>
    <xf numFmtId="0" fontId="0" fillId="0" borderId="0" xfId="0" applyAlignment="1">
      <alignment horizontal="center"/>
    </xf>
    <xf numFmtId="0" fontId="33" fillId="0" borderId="50" xfId="0" applyFont="1" applyBorder="1" applyAlignment="1" applyProtection="1">
      <alignment horizontal="center"/>
      <protection locked="0"/>
    </xf>
    <xf numFmtId="0" fontId="2" fillId="0" borderId="6" xfId="0" applyFont="1" applyBorder="1" applyAlignment="1">
      <alignment vertical="center"/>
    </xf>
    <xf numFmtId="0" fontId="2" fillId="0" borderId="4" xfId="0" applyFont="1" applyBorder="1" applyAlignment="1">
      <alignment vertical="center"/>
    </xf>
    <xf numFmtId="0" fontId="0" fillId="4" borderId="39" xfId="0" applyFill="1" applyBorder="1" applyAlignment="1">
      <alignment horizontal="center"/>
    </xf>
    <xf numFmtId="9" fontId="0" fillId="0" borderId="0" xfId="0" applyNumberFormat="1"/>
    <xf numFmtId="0" fontId="12" fillId="0" borderId="7" xfId="0" applyFont="1" applyBorder="1" applyAlignment="1">
      <alignment horizontal="right"/>
    </xf>
    <xf numFmtId="0" fontId="11" fillId="4" borderId="36" xfId="0" applyFont="1" applyFill="1" applyBorder="1" applyAlignment="1">
      <alignment horizontal="center"/>
    </xf>
    <xf numFmtId="0" fontId="29" fillId="4" borderId="39" xfId="0" applyFont="1" applyFill="1" applyBorder="1" applyAlignment="1">
      <alignment horizontal="center" vertical="center" wrapText="1"/>
    </xf>
    <xf numFmtId="0" fontId="11" fillId="0" borderId="39" xfId="0" applyFont="1" applyBorder="1" applyAlignment="1">
      <alignment horizontal="center" vertical="center" wrapText="1"/>
    </xf>
    <xf numFmtId="0" fontId="12" fillId="0" borderId="51" xfId="0" applyFont="1" applyBorder="1" applyAlignment="1">
      <alignment horizontal="center"/>
    </xf>
    <xf numFmtId="0" fontId="0" fillId="0" borderId="14" xfId="0" applyBorder="1"/>
    <xf numFmtId="0" fontId="12" fillId="0" borderId="21" xfId="0" applyFont="1" applyBorder="1"/>
    <xf numFmtId="0" fontId="0" fillId="0" borderId="21" xfId="0" applyBorder="1"/>
    <xf numFmtId="0" fontId="0" fillId="0" borderId="20" xfId="0" applyBorder="1"/>
    <xf numFmtId="0" fontId="0" fillId="0" borderId="52" xfId="0" applyBorder="1" applyAlignment="1">
      <alignment horizontal="right"/>
    </xf>
    <xf numFmtId="0" fontId="0" fillId="0" borderId="52" xfId="0" applyBorder="1" applyAlignment="1">
      <alignment horizontal="left"/>
    </xf>
    <xf numFmtId="0" fontId="0" fillId="0" borderId="53" xfId="0" applyBorder="1" applyAlignment="1">
      <alignment horizontal="left"/>
    </xf>
    <xf numFmtId="0" fontId="0" fillId="0" borderId="54" xfId="0" applyBorder="1" applyAlignment="1">
      <alignment horizontal="right"/>
    </xf>
    <xf numFmtId="0" fontId="0" fillId="0" borderId="55" xfId="0" applyBorder="1" applyAlignment="1">
      <alignment horizontal="left"/>
    </xf>
    <xf numFmtId="0" fontId="0" fillId="4" borderId="43" xfId="0" applyFill="1" applyBorder="1"/>
    <xf numFmtId="0" fontId="0" fillId="4" borderId="21" xfId="0" applyFill="1" applyBorder="1" applyAlignment="1">
      <alignment horizontal="center"/>
    </xf>
    <xf numFmtId="0" fontId="12" fillId="0" borderId="46" xfId="0" applyFont="1" applyBorder="1" applyAlignment="1">
      <alignment horizontal="center"/>
    </xf>
    <xf numFmtId="0" fontId="12" fillId="4" borderId="2" xfId="0" applyFont="1" applyFill="1" applyBorder="1"/>
    <xf numFmtId="0" fontId="0" fillId="4" borderId="2" xfId="0" applyFill="1" applyBorder="1"/>
    <xf numFmtId="0" fontId="0" fillId="4" borderId="56" xfId="0" applyFill="1" applyBorder="1"/>
    <xf numFmtId="0" fontId="11" fillId="4" borderId="16" xfId="0" applyFont="1" applyFill="1" applyBorder="1"/>
    <xf numFmtId="0" fontId="11" fillId="0" borderId="57" xfId="0" applyFont="1" applyBorder="1" applyAlignment="1">
      <alignment horizontal="center"/>
    </xf>
    <xf numFmtId="0" fontId="11" fillId="0" borderId="58" xfId="0" applyFont="1" applyBorder="1" applyAlignment="1">
      <alignment horizontal="center"/>
    </xf>
    <xf numFmtId="0" fontId="11" fillId="0" borderId="43" xfId="0" applyFont="1" applyBorder="1" applyAlignment="1">
      <alignment horizontal="center"/>
    </xf>
    <xf numFmtId="0" fontId="11" fillId="4" borderId="59" xfId="0" applyFont="1" applyFill="1" applyBorder="1"/>
    <xf numFmtId="0" fontId="11" fillId="0" borderId="0" xfId="0" applyFont="1" applyAlignment="1">
      <alignment horizontal="center"/>
    </xf>
    <xf numFmtId="0" fontId="11" fillId="0" borderId="23" xfId="0" applyFont="1" applyBorder="1" applyAlignment="1">
      <alignment horizontal="center"/>
    </xf>
    <xf numFmtId="0" fontId="11" fillId="4" borderId="60" xfId="0" applyFont="1" applyFill="1" applyBorder="1" applyAlignment="1">
      <alignment horizontal="right"/>
    </xf>
    <xf numFmtId="0" fontId="11" fillId="4" borderId="62" xfId="0" applyFont="1" applyFill="1" applyBorder="1" applyAlignment="1">
      <alignment horizontal="right"/>
    </xf>
    <xf numFmtId="0" fontId="11" fillId="4" borderId="1" xfId="0" applyFont="1" applyFill="1" applyBorder="1" applyAlignment="1">
      <alignment horizontal="right"/>
    </xf>
    <xf numFmtId="1" fontId="0" fillId="0" borderId="0" xfId="0" applyNumberFormat="1"/>
    <xf numFmtId="0" fontId="11" fillId="0" borderId="0" xfId="0" applyFont="1" applyAlignment="1">
      <alignment horizontal="right"/>
    </xf>
    <xf numFmtId="0" fontId="0" fillId="0" borderId="21" xfId="0" applyBorder="1" applyAlignment="1">
      <alignment horizontal="center"/>
    </xf>
    <xf numFmtId="0" fontId="11" fillId="0" borderId="63" xfId="0" applyFont="1" applyBorder="1" applyAlignment="1">
      <alignment horizontal="center"/>
    </xf>
    <xf numFmtId="0" fontId="12" fillId="4" borderId="34" xfId="0" applyFont="1" applyFill="1" applyBorder="1" applyAlignment="1">
      <alignment horizontal="center"/>
    </xf>
    <xf numFmtId="0" fontId="11" fillId="0" borderId="20" xfId="0" applyFont="1" applyBorder="1" applyAlignment="1">
      <alignment horizontal="center"/>
    </xf>
    <xf numFmtId="0" fontId="11" fillId="0" borderId="7" xfId="0" applyFont="1" applyBorder="1" applyAlignment="1">
      <alignment horizontal="center"/>
    </xf>
    <xf numFmtId="0" fontId="11" fillId="0" borderId="21" xfId="0" applyFont="1" applyBorder="1" applyAlignment="1">
      <alignment horizontal="center"/>
    </xf>
    <xf numFmtId="0" fontId="11" fillId="0" borderId="46" xfId="0" applyFont="1" applyBorder="1" applyAlignment="1">
      <alignment horizontal="right"/>
    </xf>
    <xf numFmtId="0" fontId="11" fillId="0" borderId="16" xfId="0" applyFont="1" applyBorder="1" applyAlignment="1">
      <alignment horizontal="right"/>
    </xf>
    <xf numFmtId="0" fontId="11" fillId="0" borderId="28" xfId="0" applyFont="1" applyBorder="1" applyAlignment="1">
      <alignment horizontal="center"/>
    </xf>
    <xf numFmtId="0" fontId="11" fillId="0" borderId="18" xfId="0" applyFont="1" applyBorder="1" applyAlignment="1">
      <alignment horizontal="right"/>
    </xf>
    <xf numFmtId="0" fontId="12" fillId="0" borderId="0" xfId="0" applyFont="1" applyAlignment="1">
      <alignment horizontal="center"/>
    </xf>
    <xf numFmtId="0" fontId="12" fillId="0" borderId="14" xfId="0" applyFont="1" applyBorder="1" applyAlignment="1">
      <alignment horizontal="right"/>
    </xf>
    <xf numFmtId="0" fontId="12" fillId="0" borderId="14" xfId="0" applyFont="1" applyBorder="1" applyAlignment="1">
      <alignment horizontal="center"/>
    </xf>
    <xf numFmtId="49" fontId="0" fillId="0" borderId="14" xfId="0" applyNumberFormat="1" applyBorder="1"/>
    <xf numFmtId="0" fontId="0" fillId="4" borderId="21" xfId="0" applyFill="1" applyBorder="1"/>
    <xf numFmtId="0" fontId="12" fillId="4" borderId="21" xfId="0" applyFont="1" applyFill="1" applyBorder="1"/>
    <xf numFmtId="0" fontId="12" fillId="4" borderId="46" xfId="0" applyFont="1" applyFill="1" applyBorder="1"/>
    <xf numFmtId="0" fontId="23" fillId="0" borderId="0" xfId="0" applyFont="1" applyAlignment="1">
      <alignment horizontal="left" wrapText="1"/>
    </xf>
    <xf numFmtId="0" fontId="23" fillId="0" borderId="0" xfId="0" applyFont="1" applyAlignment="1">
      <alignment horizontal="right"/>
    </xf>
    <xf numFmtId="0" fontId="44" fillId="0" borderId="0" xfId="0" applyFont="1"/>
    <xf numFmtId="0" fontId="0" fillId="4" borderId="0" xfId="0" applyFill="1" applyAlignment="1">
      <alignment horizontal="center"/>
    </xf>
    <xf numFmtId="0" fontId="24" fillId="0" borderId="16" xfId="0" applyFont="1" applyBorder="1" applyAlignment="1">
      <alignment horizontal="center"/>
    </xf>
    <xf numFmtId="0" fontId="29" fillId="4" borderId="0" xfId="0" applyFont="1" applyFill="1"/>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29" fillId="4" borderId="20" xfId="0" applyFont="1" applyFill="1" applyBorder="1"/>
    <xf numFmtId="0" fontId="46" fillId="0" borderId="0" xfId="0" applyFont="1"/>
    <xf numFmtId="0" fontId="2" fillId="0" borderId="43" xfId="0" applyFont="1" applyBorder="1"/>
    <xf numFmtId="0" fontId="3" fillId="0" borderId="59" xfId="0" applyFont="1" applyBorder="1"/>
    <xf numFmtId="0" fontId="2" fillId="0" borderId="63" xfId="0" applyFont="1" applyBorder="1"/>
    <xf numFmtId="0" fontId="7" fillId="0" borderId="40" xfId="0" applyFont="1" applyBorder="1" applyAlignment="1">
      <alignment horizontal="center" wrapText="1"/>
    </xf>
    <xf numFmtId="0" fontId="9" fillId="0" borderId="40" xfId="0" applyFont="1" applyBorder="1" applyAlignment="1">
      <alignment horizontal="center" vertical="center" wrapText="1"/>
    </xf>
    <xf numFmtId="0" fontId="36" fillId="0" borderId="40" xfId="0" applyFont="1" applyBorder="1" applyAlignment="1" applyProtection="1">
      <alignment horizontal="center"/>
      <protection locked="0"/>
    </xf>
    <xf numFmtId="0" fontId="36" fillId="0" borderId="64" xfId="0" applyFont="1" applyBorder="1" applyAlignment="1" applyProtection="1">
      <alignment horizontal="center"/>
      <protection locked="0"/>
    </xf>
    <xf numFmtId="0" fontId="36" fillId="3" borderId="40" xfId="0" applyFont="1" applyFill="1" applyBorder="1" applyAlignment="1" applyProtection="1">
      <alignment horizontal="center"/>
      <protection locked="0"/>
    </xf>
    <xf numFmtId="0" fontId="36" fillId="3" borderId="64" xfId="0" applyFont="1" applyFill="1" applyBorder="1" applyAlignment="1" applyProtection="1">
      <alignment horizontal="center"/>
      <protection locked="0"/>
    </xf>
    <xf numFmtId="0" fontId="3" fillId="0" borderId="27" xfId="0" applyFont="1" applyBorder="1"/>
    <xf numFmtId="0" fontId="3" fillId="2" borderId="64" xfId="0" applyFont="1" applyFill="1" applyBorder="1" applyAlignment="1">
      <alignment horizontal="center" vertical="center"/>
    </xf>
    <xf numFmtId="0" fontId="3" fillId="0" borderId="27" xfId="0" applyFont="1" applyBorder="1" applyAlignment="1">
      <alignment horizontal="left"/>
    </xf>
    <xf numFmtId="0" fontId="3" fillId="2" borderId="64" xfId="0" applyFont="1" applyFill="1" applyBorder="1" applyAlignment="1">
      <alignment horizontal="center"/>
    </xf>
    <xf numFmtId="0" fontId="2" fillId="0" borderId="40" xfId="0" applyFont="1" applyBorder="1"/>
    <xf numFmtId="0" fontId="2" fillId="2" borderId="64" xfId="0" applyFont="1" applyFill="1" applyBorder="1"/>
    <xf numFmtId="0" fontId="9" fillId="0" borderId="22" xfId="0" applyFont="1" applyBorder="1" applyAlignment="1">
      <alignment horizontal="center" vertical="center" wrapText="1"/>
    </xf>
    <xf numFmtId="0" fontId="7" fillId="0" borderId="37" xfId="0" applyFont="1" applyBorder="1" applyAlignment="1">
      <alignment horizontal="center" wrapText="1"/>
    </xf>
    <xf numFmtId="0" fontId="0" fillId="4" borderId="0" xfId="0" applyFill="1" applyProtection="1">
      <protection locked="0"/>
    </xf>
    <xf numFmtId="0" fontId="11" fillId="4" borderId="0" xfId="0" applyFont="1" applyFill="1" applyAlignment="1" applyProtection="1">
      <alignment horizontal="center"/>
      <protection locked="0"/>
    </xf>
    <xf numFmtId="0" fontId="29" fillId="4" borderId="0" xfId="0" applyFont="1" applyFill="1" applyAlignment="1" applyProtection="1">
      <alignment horizontal="center"/>
      <protection locked="0"/>
    </xf>
    <xf numFmtId="0" fontId="0" fillId="7" borderId="3" xfId="0" applyFill="1" applyBorder="1" applyAlignment="1" applyProtection="1">
      <alignment horizontal="center"/>
      <protection locked="0"/>
    </xf>
    <xf numFmtId="0" fontId="0" fillId="7" borderId="4" xfId="0" applyFill="1" applyBorder="1" applyAlignment="1" applyProtection="1">
      <alignment horizontal="center"/>
      <protection locked="0"/>
    </xf>
    <xf numFmtId="0" fontId="0" fillId="7" borderId="4" xfId="0" quotePrefix="1" applyFill="1" applyBorder="1" applyAlignment="1" applyProtection="1">
      <alignment horizontal="center"/>
      <protection locked="0"/>
    </xf>
    <xf numFmtId="0" fontId="24" fillId="7" borderId="4" xfId="0" applyFont="1" applyFill="1" applyBorder="1" applyAlignment="1" applyProtection="1">
      <alignment horizontal="center"/>
      <protection locked="0"/>
    </xf>
    <xf numFmtId="0" fontId="0" fillId="7" borderId="36" xfId="0" applyFill="1" applyBorder="1" applyAlignment="1" applyProtection="1">
      <alignment horizontal="center"/>
      <protection locked="0"/>
    </xf>
    <xf numFmtId="0" fontId="0" fillId="4" borderId="0" xfId="0" applyFill="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24" fillId="0" borderId="15" xfId="0" applyFont="1" applyBorder="1" applyAlignment="1">
      <alignment horizontal="center"/>
    </xf>
    <xf numFmtId="0" fontId="24" fillId="0" borderId="17" xfId="0" applyFont="1" applyBorder="1" applyAlignment="1">
      <alignment horizontal="center"/>
    </xf>
    <xf numFmtId="0" fontId="11" fillId="0" borderId="12" xfId="0" applyFont="1" applyBorder="1" applyAlignment="1">
      <alignment horizontal="center"/>
    </xf>
    <xf numFmtId="0" fontId="0" fillId="0" borderId="4" xfId="0" applyBorder="1" applyAlignment="1">
      <alignment wrapText="1"/>
    </xf>
    <xf numFmtId="0" fontId="11" fillId="0" borderId="16" xfId="0" applyFont="1" applyBorder="1" applyAlignment="1">
      <alignment horizontal="center"/>
    </xf>
    <xf numFmtId="0" fontId="11" fillId="3" borderId="0" xfId="0" applyFont="1" applyFill="1" applyAlignment="1">
      <alignment horizontal="justify"/>
    </xf>
    <xf numFmtId="0" fontId="0" fillId="0" borderId="43" xfId="0" applyBorder="1"/>
    <xf numFmtId="0" fontId="26" fillId="0" borderId="16" xfId="0" applyFont="1" applyBorder="1"/>
    <xf numFmtId="0" fontId="11" fillId="0" borderId="16" xfId="0" applyFont="1" applyBorder="1" applyAlignment="1">
      <alignment horizontal="left"/>
    </xf>
    <xf numFmtId="49" fontId="33" fillId="0" borderId="51" xfId="0" applyNumberFormat="1" applyFont="1" applyBorder="1" applyAlignment="1" applyProtection="1">
      <alignment horizontal="left"/>
      <protection locked="0"/>
    </xf>
    <xf numFmtId="49" fontId="8" fillId="0" borderId="51" xfId="1" applyNumberFormat="1" applyBorder="1" applyAlignment="1" applyProtection="1">
      <alignment horizontal="left"/>
      <protection locked="0"/>
    </xf>
    <xf numFmtId="0" fontId="11" fillId="3" borderId="16" xfId="0" applyFont="1" applyFill="1" applyBorder="1"/>
    <xf numFmtId="0" fontId="0" fillId="3" borderId="43" xfId="0" applyFill="1" applyBorder="1" applyAlignment="1">
      <alignment horizontal="center"/>
    </xf>
    <xf numFmtId="0" fontId="11" fillId="0" borderId="16" xfId="0" applyFont="1" applyBorder="1"/>
    <xf numFmtId="0" fontId="11" fillId="0" borderId="16" xfId="0" applyFont="1" applyBorder="1" applyAlignment="1">
      <alignment horizontal="justify"/>
    </xf>
    <xf numFmtId="0" fontId="0" fillId="0" borderId="18" xfId="0" applyBorder="1"/>
    <xf numFmtId="0" fontId="29" fillId="3" borderId="18" xfId="0" applyFont="1" applyFill="1" applyBorder="1" applyAlignment="1">
      <alignment horizontal="left"/>
    </xf>
    <xf numFmtId="0" fontId="35" fillId="4" borderId="5" xfId="0" applyFont="1" applyFill="1" applyBorder="1" applyAlignment="1" applyProtection="1">
      <alignment horizontal="left"/>
      <protection locked="0"/>
    </xf>
    <xf numFmtId="0" fontId="29" fillId="4" borderId="5" xfId="0" applyFont="1" applyFill="1" applyBorder="1" applyAlignment="1" applyProtection="1">
      <alignment horizontal="left"/>
      <protection locked="0"/>
    </xf>
    <xf numFmtId="0" fontId="35" fillId="4" borderId="5" xfId="0" applyFont="1" applyFill="1" applyBorder="1" applyProtection="1">
      <protection locked="0"/>
    </xf>
    <xf numFmtId="0" fontId="29" fillId="4" borderId="43" xfId="0" applyFont="1" applyFill="1" applyBorder="1"/>
    <xf numFmtId="0" fontId="29" fillId="4" borderId="51" xfId="0" applyFont="1" applyFill="1" applyBorder="1"/>
    <xf numFmtId="0" fontId="35" fillId="0" borderId="51" xfId="0" applyFont="1" applyBorder="1" applyAlignment="1" applyProtection="1">
      <alignment horizontal="left"/>
      <protection locked="0"/>
    </xf>
    <xf numFmtId="49" fontId="0" fillId="0" borderId="20" xfId="0" applyNumberFormat="1" applyBorder="1"/>
    <xf numFmtId="0" fontId="29" fillId="0" borderId="7" xfId="0" applyFont="1" applyBorder="1"/>
    <xf numFmtId="0" fontId="29" fillId="0" borderId="51" xfId="0" applyFont="1" applyBorder="1"/>
    <xf numFmtId="0" fontId="35" fillId="4" borderId="57" xfId="0" applyFont="1" applyFill="1" applyBorder="1" applyAlignment="1" applyProtection="1">
      <alignment horizontal="left"/>
      <protection locked="0"/>
    </xf>
    <xf numFmtId="0" fontId="35" fillId="4" borderId="2" xfId="0" applyFont="1" applyFill="1" applyBorder="1" applyAlignment="1" applyProtection="1">
      <alignment horizontal="left"/>
      <protection locked="0"/>
    </xf>
    <xf numFmtId="0" fontId="35" fillId="4" borderId="57" xfId="0" applyFont="1" applyFill="1" applyBorder="1" applyProtection="1">
      <protection locked="0"/>
    </xf>
    <xf numFmtId="0" fontId="0" fillId="3" borderId="19" xfId="0" applyFill="1" applyBorder="1" applyAlignment="1">
      <alignment horizontal="center"/>
    </xf>
    <xf numFmtId="0" fontId="29" fillId="0" borderId="43" xfId="0" applyFont="1" applyBorder="1" applyAlignment="1">
      <alignment horizontal="center"/>
    </xf>
    <xf numFmtId="0" fontId="29" fillId="0" borderId="46" xfId="0" applyFont="1" applyBorder="1" applyAlignment="1">
      <alignment horizontal="center"/>
    </xf>
    <xf numFmtId="0" fontId="29" fillId="3" borderId="46" xfId="0" applyFont="1" applyFill="1" applyBorder="1" applyAlignment="1">
      <alignment horizontal="left"/>
    </xf>
    <xf numFmtId="0" fontId="11" fillId="0" borderId="2" xfId="0" applyFont="1" applyBorder="1" applyAlignment="1">
      <alignment horizontal="center"/>
    </xf>
    <xf numFmtId="0" fontId="11" fillId="0" borderId="61" xfId="0" applyFont="1" applyBorder="1" applyAlignment="1">
      <alignment horizontal="center"/>
    </xf>
    <xf numFmtId="0" fontId="33" fillId="0" borderId="21" xfId="0" applyFont="1" applyBorder="1" applyProtection="1">
      <protection locked="0"/>
    </xf>
    <xf numFmtId="0" fontId="13" fillId="0" borderId="67" xfId="0" applyFont="1" applyBorder="1" applyAlignment="1">
      <alignment horizontal="center" vertical="top" wrapText="1"/>
    </xf>
    <xf numFmtId="0" fontId="13" fillId="0" borderId="68" xfId="0" applyFont="1" applyBorder="1" applyAlignment="1">
      <alignment horizontal="center" vertical="top" wrapText="1"/>
    </xf>
    <xf numFmtId="0" fontId="32" fillId="0" borderId="69" xfId="0" applyFont="1" applyBorder="1" applyAlignment="1" applyProtection="1">
      <alignment horizontal="center" vertical="top" wrapText="1"/>
      <protection locked="0"/>
    </xf>
    <xf numFmtId="0" fontId="11" fillId="0" borderId="70" xfId="0" applyFont="1" applyBorder="1" applyAlignment="1">
      <alignment horizontal="center" vertical="top" wrapText="1"/>
    </xf>
    <xf numFmtId="0" fontId="11" fillId="0" borderId="57" xfId="0" applyFont="1" applyBorder="1"/>
    <xf numFmtId="0" fontId="11" fillId="0" borderId="2" xfId="0" applyFont="1" applyBorder="1"/>
    <xf numFmtId="0" fontId="46" fillId="0" borderId="57" xfId="0" applyFont="1" applyBorder="1" applyAlignment="1">
      <alignment horizontal="center"/>
    </xf>
    <xf numFmtId="0" fontId="46" fillId="0" borderId="36" xfId="0" quotePrefix="1" applyFont="1" applyBorder="1" applyAlignment="1">
      <alignment horizontal="center"/>
    </xf>
    <xf numFmtId="0" fontId="46" fillId="0" borderId="39" xfId="0" applyFont="1" applyBorder="1" applyAlignment="1">
      <alignment horizontal="center"/>
    </xf>
    <xf numFmtId="0" fontId="27" fillId="4" borderId="72" xfId="0" applyFont="1" applyFill="1" applyBorder="1" applyAlignment="1">
      <alignment horizontal="left"/>
    </xf>
    <xf numFmtId="0" fontId="27" fillId="4" borderId="52" xfId="0" applyFont="1" applyFill="1" applyBorder="1" applyAlignment="1">
      <alignment horizontal="left"/>
    </xf>
    <xf numFmtId="0" fontId="0" fillId="4" borderId="53" xfId="0" applyFill="1" applyBorder="1" applyAlignment="1">
      <alignment horizontal="left"/>
    </xf>
    <xf numFmtId="0" fontId="0" fillId="2" borderId="0" xfId="0" applyFill="1" applyAlignment="1">
      <alignment horizontal="center" wrapText="1"/>
    </xf>
    <xf numFmtId="0" fontId="0" fillId="0" borderId="0" xfId="0" applyAlignment="1">
      <alignment horizontal="center" wrapText="1"/>
    </xf>
    <xf numFmtId="49" fontId="0" fillId="0" borderId="0" xfId="0" applyNumberFormat="1" applyAlignment="1">
      <alignment horizontal="center" wrapText="1"/>
    </xf>
    <xf numFmtId="0" fontId="0" fillId="3" borderId="0" xfId="0" applyFill="1" applyAlignment="1">
      <alignment wrapText="1"/>
    </xf>
    <xf numFmtId="0" fontId="0" fillId="0" borderId="66" xfId="0" applyBorder="1" applyAlignment="1">
      <alignment horizontal="center" wrapText="1"/>
    </xf>
    <xf numFmtId="0" fontId="0" fillId="0" borderId="73" xfId="0" applyBorder="1" applyAlignment="1">
      <alignment horizontal="center" wrapText="1"/>
    </xf>
    <xf numFmtId="0" fontId="27" fillId="0" borderId="22" xfId="0" applyFont="1" applyBorder="1" applyAlignment="1">
      <alignment horizontal="left" wrapText="1"/>
    </xf>
    <xf numFmtId="0" fontId="12" fillId="0" borderId="4" xfId="0" applyFont="1" applyBorder="1" applyAlignment="1">
      <alignment horizontal="center" vertical="center"/>
    </xf>
    <xf numFmtId="0" fontId="0" fillId="2" borderId="32" xfId="0" applyFill="1" applyBorder="1" applyAlignment="1">
      <alignment horizontal="center" wrapText="1"/>
    </xf>
    <xf numFmtId="0" fontId="0" fillId="2" borderId="30" xfId="0" applyFill="1" applyBorder="1" applyAlignment="1">
      <alignment horizontal="center" wrapText="1"/>
    </xf>
    <xf numFmtId="0" fontId="0" fillId="2" borderId="31" xfId="0" applyFill="1" applyBorder="1" applyAlignment="1">
      <alignment horizontal="center" wrapText="1"/>
    </xf>
    <xf numFmtId="0" fontId="46" fillId="0" borderId="0" xfId="0" applyFont="1" applyAlignment="1">
      <alignment horizontal="justify"/>
    </xf>
    <xf numFmtId="0" fontId="0" fillId="4" borderId="5" xfId="0" applyFill="1" applyBorder="1" applyAlignment="1" applyProtection="1">
      <alignment horizontal="center"/>
      <protection locked="0"/>
    </xf>
    <xf numFmtId="0" fontId="29" fillId="4" borderId="0" xfId="0" applyFont="1" applyFill="1" applyProtection="1">
      <protection locked="0"/>
    </xf>
    <xf numFmtId="0" fontId="0" fillId="4" borderId="2" xfId="0" applyFill="1" applyBorder="1" applyAlignment="1" applyProtection="1">
      <alignment horizontal="left"/>
      <protection locked="0"/>
    </xf>
    <xf numFmtId="0" fontId="0" fillId="4" borderId="5" xfId="0" applyFill="1" applyBorder="1" applyAlignment="1" applyProtection="1">
      <alignment horizontal="left"/>
      <protection locked="0"/>
    </xf>
    <xf numFmtId="0" fontId="29" fillId="4" borderId="2" xfId="0" applyFont="1" applyFill="1" applyBorder="1" applyAlignment="1" applyProtection="1">
      <alignment horizontal="left"/>
      <protection locked="0"/>
    </xf>
    <xf numFmtId="0" fontId="1" fillId="0" borderId="74" xfId="0" applyFont="1" applyBorder="1" applyAlignment="1">
      <alignment horizontal="center"/>
    </xf>
    <xf numFmtId="0" fontId="12" fillId="0" borderId="75" xfId="0" applyFont="1" applyBorder="1" applyAlignment="1">
      <alignment horizontal="center" vertical="center" wrapText="1"/>
    </xf>
    <xf numFmtId="0" fontId="12" fillId="0" borderId="75" xfId="0" applyFont="1" applyBorder="1" applyAlignment="1">
      <alignment horizontal="center"/>
    </xf>
    <xf numFmtId="0" fontId="12" fillId="0" borderId="76" xfId="0" applyFont="1" applyBorder="1" applyAlignment="1">
      <alignment horizontal="center"/>
    </xf>
    <xf numFmtId="0" fontId="0" fillId="0" borderId="77" xfId="0" applyBorder="1"/>
    <xf numFmtId="0" fontId="0" fillId="0" borderId="74" xfId="0" applyBorder="1"/>
    <xf numFmtId="0" fontId="14" fillId="0" borderId="0" xfId="0" applyFont="1" applyAlignment="1">
      <alignment horizontal="left"/>
    </xf>
    <xf numFmtId="0" fontId="12" fillId="0" borderId="25" xfId="0" applyFont="1" applyBorder="1" applyAlignment="1">
      <alignment horizontal="left"/>
    </xf>
    <xf numFmtId="0" fontId="12" fillId="0" borderId="0" xfId="0" applyFont="1" applyAlignment="1">
      <alignment horizontal="left"/>
    </xf>
    <xf numFmtId="0" fontId="12" fillId="0" borderId="0" xfId="0" applyFont="1"/>
    <xf numFmtId="0" fontId="12" fillId="0" borderId="78" xfId="0" applyFont="1" applyBorder="1"/>
    <xf numFmtId="0" fontId="0" fillId="7" borderId="92" xfId="0" applyFill="1" applyBorder="1" applyAlignment="1" applyProtection="1">
      <alignment horizontal="center"/>
      <protection locked="0"/>
    </xf>
    <xf numFmtId="0" fontId="0" fillId="7" borderId="83" xfId="0" applyFill="1" applyBorder="1" applyAlignment="1" applyProtection="1">
      <alignment horizontal="center"/>
      <protection locked="0"/>
    </xf>
    <xf numFmtId="0" fontId="0" fillId="7" borderId="93" xfId="0" applyFill="1" applyBorder="1" applyAlignment="1" applyProtection="1">
      <alignment horizontal="center"/>
      <protection locked="0"/>
    </xf>
    <xf numFmtId="0" fontId="0" fillId="7" borderId="84" xfId="0" applyFill="1" applyBorder="1" applyAlignment="1" applyProtection="1">
      <alignment horizontal="center"/>
      <protection locked="0"/>
    </xf>
    <xf numFmtId="0" fontId="0" fillId="7" borderId="94" xfId="0" applyFill="1" applyBorder="1" applyAlignment="1" applyProtection="1">
      <alignment horizontal="center"/>
      <protection locked="0"/>
    </xf>
    <xf numFmtId="0" fontId="0" fillId="7" borderId="85" xfId="0" applyFill="1" applyBorder="1" applyAlignment="1" applyProtection="1">
      <alignment horizontal="center"/>
      <protection locked="0"/>
    </xf>
    <xf numFmtId="0" fontId="0" fillId="4" borderId="86" xfId="0" applyFill="1" applyBorder="1" applyAlignment="1" applyProtection="1">
      <alignment horizontal="center"/>
      <protection locked="0"/>
    </xf>
    <xf numFmtId="0" fontId="0" fillId="4" borderId="87" xfId="0" applyFill="1" applyBorder="1" applyAlignment="1" applyProtection="1">
      <alignment horizontal="center"/>
      <protection locked="0"/>
    </xf>
    <xf numFmtId="0" fontId="0" fillId="10" borderId="3" xfId="0" applyFill="1" applyBorder="1" applyAlignment="1" applyProtection="1">
      <alignment horizontal="center"/>
      <protection locked="0"/>
    </xf>
    <xf numFmtId="0" fontId="0" fillId="10" borderId="4" xfId="0" applyFill="1" applyBorder="1" applyAlignment="1" applyProtection="1">
      <alignment horizontal="center"/>
      <protection locked="0"/>
    </xf>
    <xf numFmtId="0" fontId="0" fillId="10" borderId="4" xfId="0" quotePrefix="1" applyFill="1" applyBorder="1" applyAlignment="1" applyProtection="1">
      <alignment horizontal="center"/>
      <protection locked="0"/>
    </xf>
    <xf numFmtId="0" fontId="24" fillId="10" borderId="4" xfId="0" applyFont="1" applyFill="1" applyBorder="1" applyAlignment="1" applyProtection="1">
      <alignment horizontal="center"/>
      <protection locked="0"/>
    </xf>
    <xf numFmtId="0" fontId="0" fillId="10" borderId="36" xfId="0" applyFill="1" applyBorder="1" applyAlignment="1" applyProtection="1">
      <alignment horizontal="center"/>
      <protection locked="0"/>
    </xf>
    <xf numFmtId="0" fontId="0" fillId="10" borderId="92" xfId="0" applyFill="1" applyBorder="1" applyAlignment="1" applyProtection="1">
      <alignment horizontal="center"/>
      <protection locked="0"/>
    </xf>
    <xf numFmtId="0" fontId="0" fillId="10" borderId="83" xfId="0" applyFill="1" applyBorder="1" applyAlignment="1" applyProtection="1">
      <alignment horizontal="center"/>
      <protection locked="0"/>
    </xf>
    <xf numFmtId="0" fontId="0" fillId="10" borderId="93" xfId="0" applyFill="1" applyBorder="1" applyAlignment="1" applyProtection="1">
      <alignment horizontal="center"/>
      <protection locked="0"/>
    </xf>
    <xf numFmtId="0" fontId="0" fillId="10" borderId="84" xfId="0" applyFill="1" applyBorder="1" applyAlignment="1" applyProtection="1">
      <alignment horizontal="center"/>
      <protection locked="0"/>
    </xf>
    <xf numFmtId="0" fontId="0" fillId="10" borderId="94" xfId="0" applyFill="1" applyBorder="1" applyAlignment="1" applyProtection="1">
      <alignment horizontal="center"/>
      <protection locked="0"/>
    </xf>
    <xf numFmtId="0" fontId="0" fillId="10" borderId="85" xfId="0" applyFill="1" applyBorder="1" applyAlignment="1" applyProtection="1">
      <alignment horizontal="center"/>
      <protection locked="0"/>
    </xf>
    <xf numFmtId="0" fontId="12" fillId="0" borderId="17" xfId="0" applyFont="1" applyBorder="1" applyAlignment="1">
      <alignment horizontal="center"/>
    </xf>
    <xf numFmtId="0" fontId="12" fillId="0" borderId="79" xfId="0" applyFont="1" applyBorder="1" applyAlignment="1">
      <alignment horizontal="center"/>
    </xf>
    <xf numFmtId="0" fontId="12" fillId="0" borderId="12" xfId="0" applyFont="1" applyBorder="1" applyAlignment="1">
      <alignment horizontal="center"/>
    </xf>
    <xf numFmtId="2" fontId="0" fillId="0" borderId="21" xfId="2" applyNumberFormat="1" applyFont="1" applyBorder="1" applyAlignment="1">
      <alignment horizontal="center"/>
    </xf>
    <xf numFmtId="49" fontId="46" fillId="0" borderId="16" xfId="0" applyNumberFormat="1" applyFont="1" applyBorder="1"/>
    <xf numFmtId="49" fontId="32" fillId="0" borderId="46" xfId="0" applyNumberFormat="1" applyFont="1" applyBorder="1" applyAlignment="1" applyProtection="1">
      <alignment horizontal="left"/>
      <protection locked="0"/>
    </xf>
    <xf numFmtId="49" fontId="32" fillId="0" borderId="51" xfId="0" applyNumberFormat="1" applyFont="1" applyBorder="1" applyAlignment="1" applyProtection="1">
      <alignment horizontal="left"/>
      <protection locked="0"/>
    </xf>
    <xf numFmtId="0" fontId="37" fillId="0" borderId="2" xfId="0" applyFont="1" applyBorder="1" applyAlignment="1" applyProtection="1">
      <alignment horizontal="justify"/>
      <protection locked="0"/>
    </xf>
    <xf numFmtId="0" fontId="37" fillId="0" borderId="5" xfId="0" applyFont="1" applyBorder="1" applyAlignment="1" applyProtection="1">
      <alignment horizontal="justify"/>
      <protection locked="0"/>
    </xf>
    <xf numFmtId="0" fontId="11" fillId="0" borderId="71" xfId="0" applyFont="1" applyBorder="1" applyAlignment="1">
      <alignment horizontal="center" vertical="top" wrapText="1"/>
    </xf>
    <xf numFmtId="0" fontId="11" fillId="0" borderId="49" xfId="0" applyFont="1" applyBorder="1" applyAlignment="1">
      <alignment horizontal="center" vertical="top" wrapText="1"/>
    </xf>
    <xf numFmtId="0" fontId="11" fillId="0" borderId="46" xfId="0" applyFont="1" applyBorder="1" applyAlignment="1">
      <alignment horizontal="center" vertical="top" wrapText="1"/>
    </xf>
    <xf numFmtId="0" fontId="12" fillId="8" borderId="95" xfId="0" applyFont="1" applyFill="1" applyBorder="1" applyAlignment="1" applyProtection="1">
      <alignment horizontal="center"/>
      <protection locked="0" hidden="1"/>
    </xf>
    <xf numFmtId="0" fontId="12" fillId="8" borderId="65" xfId="0" applyFont="1" applyFill="1" applyBorder="1" applyAlignment="1" applyProtection="1">
      <alignment horizontal="center"/>
      <protection locked="0" hidden="1"/>
    </xf>
    <xf numFmtId="0" fontId="12" fillId="8" borderId="96" xfId="0" applyFont="1" applyFill="1" applyBorder="1" applyAlignment="1" applyProtection="1">
      <alignment horizontal="center"/>
      <protection locked="0" hidden="1"/>
    </xf>
    <xf numFmtId="0" fontId="12" fillId="10" borderId="95" xfId="0" applyFont="1" applyFill="1" applyBorder="1" applyAlignment="1" applyProtection="1">
      <alignment horizontal="center"/>
      <protection locked="0" hidden="1"/>
    </xf>
    <xf numFmtId="0" fontId="12" fillId="10" borderId="65" xfId="0" applyFont="1" applyFill="1" applyBorder="1" applyAlignment="1" applyProtection="1">
      <alignment horizontal="center"/>
      <protection locked="0" hidden="1"/>
    </xf>
    <xf numFmtId="0" fontId="12" fillId="10" borderId="96" xfId="0" applyFont="1" applyFill="1" applyBorder="1" applyAlignment="1" applyProtection="1">
      <alignment horizontal="center"/>
      <protection locked="0" hidden="1"/>
    </xf>
    <xf numFmtId="0" fontId="12" fillId="7" borderId="88" xfId="0" applyFont="1" applyFill="1" applyBorder="1" applyAlignment="1" applyProtection="1">
      <alignment horizontal="center"/>
      <protection locked="0" hidden="1"/>
    </xf>
    <xf numFmtId="0" fontId="12" fillId="7" borderId="97" xfId="0" applyFont="1" applyFill="1" applyBorder="1" applyAlignment="1" applyProtection="1">
      <alignment horizontal="center"/>
      <protection locked="0" hidden="1"/>
    </xf>
    <xf numFmtId="0" fontId="12" fillId="7" borderId="89" xfId="0" applyFont="1" applyFill="1" applyBorder="1" applyAlignment="1" applyProtection="1">
      <alignment horizontal="center"/>
      <protection locked="0" hidden="1"/>
    </xf>
    <xf numFmtId="0" fontId="12" fillId="7" borderId="88" xfId="0" applyFont="1" applyFill="1" applyBorder="1" applyAlignment="1" applyProtection="1">
      <alignment horizontal="center"/>
      <protection hidden="1"/>
    </xf>
    <xf numFmtId="0" fontId="12" fillId="7" borderId="90" xfId="0" applyFont="1" applyFill="1" applyBorder="1" applyAlignment="1" applyProtection="1">
      <alignment horizontal="center"/>
      <protection hidden="1"/>
    </xf>
    <xf numFmtId="0" fontId="12" fillId="7" borderId="89" xfId="0" applyFont="1" applyFill="1" applyBorder="1" applyAlignment="1" applyProtection="1">
      <alignment horizontal="center"/>
      <protection hidden="1"/>
    </xf>
    <xf numFmtId="0" fontId="12" fillId="7" borderId="91" xfId="0" applyFont="1" applyFill="1" applyBorder="1" applyAlignment="1" applyProtection="1">
      <alignment horizontal="center"/>
      <protection hidden="1"/>
    </xf>
    <xf numFmtId="0" fontId="0" fillId="0" borderId="43" xfId="0" applyBorder="1" applyAlignment="1">
      <alignment horizontal="center"/>
    </xf>
    <xf numFmtId="0" fontId="2" fillId="3" borderId="0" xfId="0" applyFont="1" applyFill="1"/>
    <xf numFmtId="0" fontId="2" fillId="0" borderId="0" xfId="0" applyFont="1"/>
    <xf numFmtId="0" fontId="6" fillId="0" borderId="0" xfId="0" applyFont="1"/>
    <xf numFmtId="0" fontId="5" fillId="3" borderId="0" xfId="0" applyFont="1" applyFill="1" applyAlignment="1">
      <alignment horizontal="center" wrapText="1"/>
    </xf>
    <xf numFmtId="0" fontId="47" fillId="0" borderId="64" xfId="0" applyFont="1" applyBorder="1" applyAlignment="1">
      <alignment horizontal="center" vertical="center" wrapText="1"/>
    </xf>
    <xf numFmtId="0" fontId="2" fillId="3" borderId="0" xfId="0" applyFont="1" applyFill="1" applyAlignment="1">
      <alignment horizontal="center" wrapText="1"/>
    </xf>
    <xf numFmtId="0" fontId="45" fillId="3" borderId="0" xfId="0" applyFont="1" applyFill="1"/>
    <xf numFmtId="0" fontId="3" fillId="3" borderId="0" xfId="0" applyFont="1" applyFill="1"/>
    <xf numFmtId="0" fontId="2" fillId="3" borderId="0" xfId="0" applyFont="1" applyFill="1" applyAlignment="1">
      <alignment vertical="center"/>
    </xf>
    <xf numFmtId="49" fontId="2" fillId="0" borderId="0" xfId="0" applyNumberFormat="1" applyFont="1"/>
    <xf numFmtId="49" fontId="1" fillId="0" borderId="0" xfId="0" applyNumberFormat="1" applyFont="1"/>
    <xf numFmtId="0" fontId="0" fillId="9" borderId="92" xfId="0" applyFill="1" applyBorder="1" applyAlignment="1" applyProtection="1">
      <alignment horizontal="center"/>
      <protection hidden="1"/>
    </xf>
    <xf numFmtId="0" fontId="0" fillId="9" borderId="1" xfId="0" applyFill="1" applyBorder="1" applyAlignment="1" applyProtection="1">
      <alignment horizontal="center"/>
      <protection hidden="1"/>
    </xf>
    <xf numFmtId="0" fontId="0" fillId="9" borderId="1" xfId="0" applyFill="1" applyBorder="1" applyAlignment="1" applyProtection="1">
      <alignment horizontal="left"/>
      <protection hidden="1"/>
    </xf>
    <xf numFmtId="0" fontId="0" fillId="10" borderId="92" xfId="0" applyFill="1" applyBorder="1" applyAlignment="1" applyProtection="1">
      <alignment horizontal="center"/>
      <protection hidden="1"/>
    </xf>
    <xf numFmtId="0" fontId="0" fillId="10" borderId="1" xfId="0" applyFill="1" applyBorder="1" applyAlignment="1" applyProtection="1">
      <alignment horizontal="center"/>
      <protection hidden="1"/>
    </xf>
    <xf numFmtId="0" fontId="0" fillId="10" borderId="83" xfId="0" applyFill="1" applyBorder="1" applyAlignment="1" applyProtection="1">
      <alignment horizontal="left"/>
      <protection hidden="1"/>
    </xf>
    <xf numFmtId="0" fontId="0" fillId="9" borderId="23" xfId="0" applyFill="1" applyBorder="1" applyAlignment="1" applyProtection="1">
      <alignment horizontal="center"/>
      <protection hidden="1"/>
    </xf>
    <xf numFmtId="0" fontId="0" fillId="9" borderId="83" xfId="0" applyFill="1" applyBorder="1" applyAlignment="1" applyProtection="1">
      <alignment horizontal="left"/>
      <protection hidden="1"/>
    </xf>
    <xf numFmtId="0" fontId="0" fillId="9" borderId="93" xfId="0" applyFill="1" applyBorder="1" applyAlignment="1" applyProtection="1">
      <alignment horizontal="center"/>
      <protection hidden="1"/>
    </xf>
    <xf numFmtId="0" fontId="0" fillId="9" borderId="22" xfId="0" applyFill="1" applyBorder="1" applyAlignment="1" applyProtection="1">
      <alignment horizontal="center"/>
      <protection hidden="1"/>
    </xf>
    <xf numFmtId="0" fontId="0" fillId="9" borderId="22" xfId="0" applyFill="1" applyBorder="1" applyAlignment="1" applyProtection="1">
      <alignment horizontal="left"/>
      <protection hidden="1"/>
    </xf>
    <xf numFmtId="0" fontId="0" fillId="10" borderId="93" xfId="0" applyFill="1" applyBorder="1" applyAlignment="1" applyProtection="1">
      <alignment horizontal="center"/>
      <protection hidden="1"/>
    </xf>
    <xf numFmtId="0" fontId="0" fillId="10" borderId="22" xfId="0" applyFill="1" applyBorder="1" applyAlignment="1" applyProtection="1">
      <alignment horizontal="center"/>
      <protection hidden="1"/>
    </xf>
    <xf numFmtId="0" fontId="0" fillId="10" borderId="84" xfId="0" applyFill="1" applyBorder="1" applyAlignment="1" applyProtection="1">
      <alignment horizontal="left"/>
      <protection hidden="1"/>
    </xf>
    <xf numFmtId="0" fontId="0" fillId="9" borderId="6" xfId="0" applyFill="1" applyBorder="1" applyAlignment="1" applyProtection="1">
      <alignment horizontal="center"/>
      <protection hidden="1"/>
    </xf>
    <xf numFmtId="0" fontId="0" fillId="9" borderId="84" xfId="0" applyFill="1" applyBorder="1" applyAlignment="1" applyProtection="1">
      <alignment horizontal="left"/>
      <protection hidden="1"/>
    </xf>
    <xf numFmtId="0" fontId="0" fillId="10" borderId="84" xfId="0" applyFill="1" applyBorder="1" applyAlignment="1" applyProtection="1">
      <alignment horizontal="center"/>
      <protection hidden="1"/>
    </xf>
    <xf numFmtId="0" fontId="0" fillId="9" borderId="84" xfId="0" applyFill="1" applyBorder="1" applyAlignment="1" applyProtection="1">
      <alignment horizontal="center"/>
      <protection hidden="1"/>
    </xf>
    <xf numFmtId="0" fontId="0" fillId="9" borderId="94" xfId="0" applyFill="1" applyBorder="1" applyAlignment="1" applyProtection="1">
      <alignment horizontal="center"/>
      <protection hidden="1"/>
    </xf>
    <xf numFmtId="0" fontId="0" fillId="9" borderId="61" xfId="0" applyFill="1" applyBorder="1" applyAlignment="1" applyProtection="1">
      <alignment horizontal="center"/>
      <protection hidden="1"/>
    </xf>
    <xf numFmtId="0" fontId="0" fillId="10" borderId="94" xfId="0" applyFill="1" applyBorder="1" applyAlignment="1" applyProtection="1">
      <alignment horizontal="center"/>
      <protection hidden="1"/>
    </xf>
    <xf numFmtId="0" fontId="0" fillId="10" borderId="61" xfId="0" applyFill="1" applyBorder="1" applyAlignment="1" applyProtection="1">
      <alignment horizontal="center"/>
      <protection hidden="1"/>
    </xf>
    <xf numFmtId="0" fontId="0" fillId="10" borderId="85" xfId="0" applyFill="1" applyBorder="1" applyAlignment="1" applyProtection="1">
      <alignment horizontal="center"/>
      <protection hidden="1"/>
    </xf>
    <xf numFmtId="0" fontId="0" fillId="9" borderId="58" xfId="0" applyFill="1" applyBorder="1" applyAlignment="1" applyProtection="1">
      <alignment horizontal="center"/>
      <protection hidden="1"/>
    </xf>
    <xf numFmtId="0" fontId="0" fillId="9" borderId="85" xfId="0" applyFill="1" applyBorder="1" applyAlignment="1" applyProtection="1">
      <alignment horizontal="center"/>
      <protection hidden="1"/>
    </xf>
    <xf numFmtId="0" fontId="0" fillId="4" borderId="86" xfId="0" applyFill="1" applyBorder="1" applyAlignment="1" applyProtection="1">
      <alignment horizontal="center"/>
      <protection hidden="1"/>
    </xf>
    <xf numFmtId="0" fontId="0" fillId="4" borderId="0" xfId="0" applyFill="1" applyAlignment="1" applyProtection="1">
      <alignment horizontal="center"/>
      <protection hidden="1"/>
    </xf>
    <xf numFmtId="0" fontId="0" fillId="4" borderId="87" xfId="0" applyFill="1" applyBorder="1" applyAlignment="1" applyProtection="1">
      <alignment horizontal="center"/>
      <protection hidden="1"/>
    </xf>
    <xf numFmtId="0" fontId="0" fillId="10" borderId="83" xfId="0" applyFill="1" applyBorder="1" applyAlignment="1" applyProtection="1">
      <alignment horizontal="center"/>
      <protection hidden="1"/>
    </xf>
    <xf numFmtId="0" fontId="0" fillId="9" borderId="83" xfId="0" applyFill="1" applyBorder="1" applyAlignment="1" applyProtection="1">
      <alignment horizontal="center"/>
      <protection hidden="1"/>
    </xf>
    <xf numFmtId="0" fontId="1" fillId="0" borderId="0" xfId="0" applyFont="1" applyAlignment="1">
      <alignment horizontal="justify"/>
    </xf>
    <xf numFmtId="0" fontId="28" fillId="0" borderId="18" xfId="0" applyFont="1" applyBorder="1"/>
    <xf numFmtId="0" fontId="29" fillId="0" borderId="18" xfId="0" applyFont="1" applyBorder="1" applyAlignment="1">
      <alignment wrapText="1"/>
    </xf>
    <xf numFmtId="0" fontId="29" fillId="0" borderId="18" xfId="0" applyFont="1" applyBorder="1" applyAlignment="1">
      <alignment horizontal="center" wrapText="1"/>
    </xf>
    <xf numFmtId="0" fontId="1" fillId="0" borderId="39" xfId="0" applyFont="1" applyBorder="1" applyAlignment="1">
      <alignment horizontal="center" vertical="center" wrapText="1"/>
    </xf>
    <xf numFmtId="0" fontId="29" fillId="0" borderId="18" xfId="0" applyFont="1" applyBorder="1" applyProtection="1">
      <protection locked="0"/>
    </xf>
    <xf numFmtId="0" fontId="29" fillId="0" borderId="19" xfId="0" applyFont="1" applyBorder="1" applyAlignment="1" applyProtection="1">
      <alignment horizontal="center"/>
      <protection locked="0"/>
    </xf>
    <xf numFmtId="0" fontId="29" fillId="0" borderId="12" xfId="0" applyFont="1" applyBorder="1" applyAlignment="1" applyProtection="1">
      <alignment horizontal="center"/>
      <protection locked="0"/>
    </xf>
    <xf numFmtId="0" fontId="51" fillId="11" borderId="106" xfId="0" applyFont="1" applyFill="1" applyBorder="1" applyAlignment="1" applyProtection="1">
      <alignment horizontal="center"/>
      <protection hidden="1"/>
    </xf>
    <xf numFmtId="0" fontId="51" fillId="11" borderId="107" xfId="0" applyFont="1" applyFill="1" applyBorder="1" applyAlignment="1" applyProtection="1">
      <alignment horizontal="center"/>
      <protection hidden="1"/>
    </xf>
    <xf numFmtId="0" fontId="51" fillId="11" borderId="108" xfId="0" applyFont="1" applyFill="1" applyBorder="1" applyAlignment="1" applyProtection="1">
      <alignment horizontal="center"/>
      <protection hidden="1"/>
    </xf>
    <xf numFmtId="0" fontId="0" fillId="10" borderId="98" xfId="0" applyFill="1" applyBorder="1" applyAlignment="1" applyProtection="1">
      <alignment horizontal="center" wrapText="1"/>
      <protection locked="0" hidden="1"/>
    </xf>
    <xf numFmtId="0" fontId="0" fillId="10" borderId="7" xfId="0" applyFill="1" applyBorder="1" applyAlignment="1" applyProtection="1">
      <alignment horizontal="center" wrapText="1"/>
      <protection locked="0" hidden="1"/>
    </xf>
    <xf numFmtId="0" fontId="0" fillId="10" borderId="7" xfId="0" applyFill="1" applyBorder="1" applyAlignment="1" applyProtection="1">
      <alignment horizontal="center"/>
      <protection locked="0" hidden="1"/>
    </xf>
    <xf numFmtId="0" fontId="0" fillId="10" borderId="99" xfId="0" applyFill="1" applyBorder="1" applyAlignment="1" applyProtection="1">
      <alignment horizontal="center"/>
      <protection locked="0" hidden="1"/>
    </xf>
    <xf numFmtId="0" fontId="0" fillId="7" borderId="98" xfId="0" applyFill="1" applyBorder="1" applyAlignment="1" applyProtection="1">
      <alignment horizontal="center" wrapText="1"/>
      <protection locked="0" hidden="1"/>
    </xf>
    <xf numFmtId="0" fontId="0" fillId="7" borderId="7" xfId="0" applyFill="1" applyBorder="1" applyAlignment="1" applyProtection="1">
      <alignment horizontal="center" wrapText="1"/>
      <protection locked="0" hidden="1"/>
    </xf>
    <xf numFmtId="0" fontId="0" fillId="0" borderId="7" xfId="0" applyBorder="1" applyAlignment="1" applyProtection="1">
      <alignment horizontal="center"/>
      <protection locked="0" hidden="1"/>
    </xf>
    <xf numFmtId="0" fontId="0" fillId="0" borderId="99" xfId="0" applyBorder="1" applyAlignment="1" applyProtection="1">
      <alignment horizontal="center"/>
      <protection locked="0" hidden="1"/>
    </xf>
    <xf numFmtId="0" fontId="12" fillId="8" borderId="7" xfId="0" applyFont="1" applyFill="1" applyBorder="1" applyAlignment="1" applyProtection="1">
      <alignment horizontal="center"/>
      <protection locked="0" hidden="1"/>
    </xf>
    <xf numFmtId="0" fontId="12" fillId="0" borderId="14" xfId="0" applyFont="1" applyBorder="1" applyAlignment="1" applyProtection="1">
      <alignment horizontal="center" vertical="center" wrapText="1"/>
      <protection locked="0" hidden="1"/>
    </xf>
    <xf numFmtId="0" fontId="12" fillId="0" borderId="16" xfId="0" applyFont="1" applyBorder="1" applyAlignment="1" applyProtection="1">
      <alignment horizontal="center" vertical="center" wrapText="1"/>
      <protection locked="0" hidden="1"/>
    </xf>
    <xf numFmtId="0" fontId="12" fillId="0" borderId="0" xfId="0" applyFont="1" applyAlignment="1" applyProtection="1">
      <alignment horizontal="center" vertical="center" wrapText="1"/>
      <protection locked="0" hidden="1"/>
    </xf>
    <xf numFmtId="0" fontId="12" fillId="8" borderId="20" xfId="0" applyFont="1" applyFill="1" applyBorder="1" applyAlignment="1" applyProtection="1">
      <alignment horizontal="left"/>
      <protection locked="0" hidden="1"/>
    </xf>
    <xf numFmtId="0" fontId="12" fillId="0" borderId="13" xfId="0" applyFont="1" applyBorder="1" applyAlignment="1" applyProtection="1">
      <alignment horizontal="left" vertical="center"/>
      <protection locked="0" hidden="1"/>
    </xf>
    <xf numFmtId="0" fontId="51" fillId="11" borderId="106" xfId="0" applyFont="1" applyFill="1" applyBorder="1" applyAlignment="1" applyProtection="1">
      <alignment horizontal="left"/>
      <protection hidden="1"/>
    </xf>
    <xf numFmtId="0" fontId="0" fillId="7" borderId="101" xfId="0" applyFill="1" applyBorder="1" applyAlignment="1" applyProtection="1">
      <alignment horizontal="left" vertical="center"/>
      <protection locked="0" hidden="1"/>
    </xf>
    <xf numFmtId="0" fontId="0" fillId="7" borderId="17" xfId="0" applyFill="1" applyBorder="1" applyAlignment="1" applyProtection="1">
      <alignment horizontal="left" vertical="center"/>
      <protection locked="0" hidden="1"/>
    </xf>
    <xf numFmtId="0" fontId="0" fillId="7" borderId="104" xfId="0" applyFill="1" applyBorder="1" applyAlignment="1" applyProtection="1">
      <alignment horizontal="left" vertical="center"/>
      <protection locked="0" hidden="1"/>
    </xf>
    <xf numFmtId="0" fontId="0" fillId="10" borderId="101" xfId="0" applyFill="1" applyBorder="1" applyAlignment="1" applyProtection="1">
      <alignment horizontal="left" vertical="center"/>
      <protection locked="0" hidden="1"/>
    </xf>
    <xf numFmtId="0" fontId="0" fillId="10" borderId="17" xfId="0" applyFill="1" applyBorder="1" applyAlignment="1" applyProtection="1">
      <alignment horizontal="left" vertical="center"/>
      <protection locked="0" hidden="1"/>
    </xf>
    <xf numFmtId="0" fontId="0" fillId="10" borderId="104" xfId="0" applyFill="1" applyBorder="1" applyAlignment="1" applyProtection="1">
      <alignment horizontal="left" vertical="center"/>
      <protection locked="0" hidden="1"/>
    </xf>
    <xf numFmtId="0" fontId="0" fillId="7" borderId="102" xfId="0" applyFill="1" applyBorder="1" applyAlignment="1" applyProtection="1">
      <alignment horizontal="left" vertical="center"/>
      <protection locked="0" hidden="1"/>
    </xf>
    <xf numFmtId="0" fontId="0" fillId="7" borderId="12" xfId="0" applyFill="1" applyBorder="1" applyAlignment="1" applyProtection="1">
      <alignment horizontal="left" vertical="center"/>
      <protection locked="0" hidden="1"/>
    </xf>
    <xf numFmtId="0" fontId="0" fillId="7" borderId="105" xfId="0" applyFill="1" applyBorder="1" applyAlignment="1" applyProtection="1">
      <alignment horizontal="left" vertical="center"/>
      <protection locked="0" hidden="1"/>
    </xf>
    <xf numFmtId="0" fontId="0" fillId="10" borderId="102" xfId="0" applyFill="1" applyBorder="1" applyAlignment="1" applyProtection="1">
      <alignment horizontal="left" vertical="center"/>
      <protection locked="0" hidden="1"/>
    </xf>
    <xf numFmtId="0" fontId="0" fillId="10" borderId="12" xfId="0" applyFill="1" applyBorder="1" applyAlignment="1" applyProtection="1">
      <alignment horizontal="left" vertical="center"/>
      <protection locked="0" hidden="1"/>
    </xf>
    <xf numFmtId="0" fontId="0" fillId="10" borderId="105" xfId="0" applyFill="1" applyBorder="1" applyAlignment="1" applyProtection="1">
      <alignment horizontal="left" vertical="center"/>
      <protection locked="0" hidden="1"/>
    </xf>
    <xf numFmtId="0" fontId="0" fillId="7" borderId="100" xfId="0" applyFill="1" applyBorder="1" applyAlignment="1" applyProtection="1">
      <alignment horizontal="left" vertical="center" wrapText="1"/>
      <protection locked="0" hidden="1"/>
    </xf>
    <xf numFmtId="0" fontId="0" fillId="7" borderId="98" xfId="0" applyFill="1" applyBorder="1" applyAlignment="1" applyProtection="1">
      <alignment horizontal="left"/>
      <protection locked="0" hidden="1"/>
    </xf>
    <xf numFmtId="0" fontId="0" fillId="10" borderId="98" xfId="0" applyFill="1" applyBorder="1" applyAlignment="1" applyProtection="1">
      <alignment horizontal="left"/>
      <protection locked="0" hidden="1"/>
    </xf>
    <xf numFmtId="0" fontId="0" fillId="7" borderId="15" xfId="0" applyFill="1" applyBorder="1" applyAlignment="1" applyProtection="1">
      <alignment horizontal="left" vertical="center" wrapText="1"/>
      <protection locked="0" hidden="1"/>
    </xf>
    <xf numFmtId="0" fontId="0" fillId="7" borderId="103" xfId="0" applyFill="1" applyBorder="1" applyAlignment="1" applyProtection="1">
      <alignment horizontal="left" vertical="center" wrapText="1"/>
      <protection locked="0" hidden="1"/>
    </xf>
    <xf numFmtId="0" fontId="0" fillId="10" borderId="100" xfId="0" applyFill="1" applyBorder="1" applyAlignment="1" applyProtection="1">
      <alignment horizontal="left" vertical="center" wrapText="1"/>
      <protection locked="0" hidden="1"/>
    </xf>
    <xf numFmtId="0" fontId="0" fillId="10" borderId="15" xfId="0" applyFill="1" applyBorder="1" applyAlignment="1" applyProtection="1">
      <alignment horizontal="left" vertical="center" wrapText="1"/>
      <protection locked="0" hidden="1"/>
    </xf>
    <xf numFmtId="0" fontId="0" fillId="10" borderId="103" xfId="0" applyFill="1" applyBorder="1" applyAlignment="1" applyProtection="1">
      <alignment horizontal="left" vertical="center" wrapText="1"/>
      <protection locked="0" hidden="1"/>
    </xf>
    <xf numFmtId="0" fontId="1" fillId="0" borderId="0" xfId="0" applyFont="1" applyAlignment="1">
      <alignment horizontal="left" wrapText="1"/>
    </xf>
    <xf numFmtId="0" fontId="0" fillId="0" borderId="0" xfId="0" applyAlignment="1">
      <alignment horizontal="left"/>
    </xf>
    <xf numFmtId="0" fontId="32" fillId="0" borderId="113" xfId="0" applyFont="1" applyBorder="1" applyAlignment="1" applyProtection="1">
      <alignment horizontal="center" vertical="top" wrapText="1"/>
      <protection locked="0"/>
    </xf>
    <xf numFmtId="0" fontId="55" fillId="0" borderId="22" xfId="0" applyFont="1" applyBorder="1"/>
    <xf numFmtId="0" fontId="11" fillId="0" borderId="1" xfId="0" applyFont="1" applyBorder="1" applyAlignment="1">
      <alignment horizontal="center"/>
    </xf>
    <xf numFmtId="0" fontId="11" fillId="4" borderId="66" xfId="0" applyFont="1" applyFill="1" applyBorder="1" applyAlignment="1">
      <alignment horizontal="right"/>
    </xf>
    <xf numFmtId="0" fontId="24" fillId="0" borderId="13" xfId="0" applyFont="1" applyBorder="1" applyAlignment="1">
      <alignment horizontal="center" wrapText="1"/>
    </xf>
    <xf numFmtId="0" fontId="24" fillId="0" borderId="26" xfId="0" applyFont="1" applyBorder="1" applyAlignment="1">
      <alignment horizontal="center" wrapText="1"/>
    </xf>
    <xf numFmtId="0" fontId="24" fillId="0" borderId="16" xfId="0" applyFont="1" applyBorder="1" applyAlignment="1">
      <alignment horizontal="center" wrapText="1"/>
    </xf>
    <xf numFmtId="0" fontId="24" fillId="0" borderId="43" xfId="0" applyFont="1" applyBorder="1" applyAlignment="1">
      <alignment horizontal="center" wrapText="1"/>
    </xf>
    <xf numFmtId="0" fontId="24" fillId="0" borderId="0" xfId="0" applyFont="1" applyAlignment="1">
      <alignment horizontal="center"/>
    </xf>
    <xf numFmtId="0" fontId="0" fillId="0" borderId="0" xfId="0"/>
    <xf numFmtId="0" fontId="11" fillId="0" borderId="0" xfId="0" applyFont="1" applyAlignment="1">
      <alignment horizontal="center"/>
    </xf>
    <xf numFmtId="0" fontId="11" fillId="0" borderId="21" xfId="0" applyFont="1" applyBorder="1" applyAlignment="1">
      <alignment horizontal="left" wrapText="1"/>
    </xf>
    <xf numFmtId="0" fontId="35" fillId="0" borderId="18" xfId="0" applyFont="1" applyBorder="1" applyAlignment="1" applyProtection="1">
      <alignment horizontal="center"/>
      <protection locked="0"/>
    </xf>
    <xf numFmtId="0" fontId="35" fillId="0" borderId="46" xfId="0" applyFont="1" applyBorder="1" applyAlignment="1" applyProtection="1">
      <alignment horizontal="center"/>
      <protection locked="0"/>
    </xf>
    <xf numFmtId="0" fontId="35" fillId="0" borderId="20" xfId="0" applyFont="1" applyBorder="1" applyAlignment="1" applyProtection="1">
      <alignment horizontal="center"/>
      <protection locked="0"/>
    </xf>
    <xf numFmtId="0" fontId="35" fillId="0" borderId="51" xfId="0" applyFont="1" applyBorder="1" applyAlignment="1" applyProtection="1">
      <alignment horizontal="center"/>
      <protection locked="0"/>
    </xf>
    <xf numFmtId="0" fontId="29" fillId="0" borderId="13" xfId="0" applyFont="1" applyBorder="1" applyAlignment="1">
      <alignment horizontal="center"/>
    </xf>
    <xf numFmtId="0" fontId="29" fillId="0" borderId="14" xfId="0" applyFont="1" applyBorder="1" applyAlignment="1">
      <alignment horizontal="center"/>
    </xf>
    <xf numFmtId="0" fontId="29" fillId="0" borderId="26" xfId="0" applyFont="1" applyBorder="1" applyAlignment="1">
      <alignment horizontal="center"/>
    </xf>
    <xf numFmtId="0" fontId="24" fillId="0" borderId="13" xfId="0" applyFont="1" applyBorder="1" applyAlignment="1">
      <alignment horizontal="center"/>
    </xf>
    <xf numFmtId="0" fontId="0" fillId="0" borderId="14" xfId="0" applyBorder="1"/>
    <xf numFmtId="0" fontId="0" fillId="0" borderId="26" xfId="0" applyBorder="1"/>
    <xf numFmtId="0" fontId="24" fillId="0" borderId="16" xfId="0" applyFont="1" applyBorder="1" applyAlignment="1">
      <alignment horizontal="center"/>
    </xf>
    <xf numFmtId="0" fontId="0" fillId="0" borderId="43" xfId="0" applyBorder="1"/>
    <xf numFmtId="0" fontId="11" fillId="0" borderId="16" xfId="0" applyFont="1" applyBorder="1" applyAlignment="1">
      <alignment horizontal="center"/>
    </xf>
    <xf numFmtId="0" fontId="11" fillId="0" borderId="43" xfId="0" applyFont="1" applyBorder="1" applyAlignment="1">
      <alignment horizontal="center"/>
    </xf>
    <xf numFmtId="0" fontId="0" fillId="9" borderId="100" xfId="0" applyFill="1" applyBorder="1" applyAlignment="1" applyProtection="1">
      <alignment horizontal="center" vertical="center" textRotation="90" wrapText="1"/>
      <protection hidden="1"/>
    </xf>
    <xf numFmtId="0" fontId="0" fillId="9" borderId="101" xfId="0" applyFill="1" applyBorder="1" applyAlignment="1" applyProtection="1">
      <alignment horizontal="center" vertical="center" textRotation="90" wrapText="1"/>
      <protection hidden="1"/>
    </xf>
    <xf numFmtId="0" fontId="0" fillId="9" borderId="102" xfId="0" applyFill="1" applyBorder="1" applyAlignment="1" applyProtection="1">
      <alignment horizontal="center" vertical="center" textRotation="90" wrapText="1"/>
      <protection hidden="1"/>
    </xf>
    <xf numFmtId="0" fontId="46" fillId="9" borderId="15" xfId="0" applyFont="1" applyFill="1" applyBorder="1" applyAlignment="1" applyProtection="1">
      <alignment horizontal="center" vertical="center" textRotation="90" wrapText="1"/>
      <protection hidden="1"/>
    </xf>
    <xf numFmtId="0" fontId="0" fillId="9" borderId="17" xfId="0" applyFill="1" applyBorder="1" applyAlignment="1" applyProtection="1">
      <alignment horizontal="center" vertical="center" textRotation="90" wrapText="1"/>
      <protection hidden="1"/>
    </xf>
    <xf numFmtId="0" fontId="0" fillId="9" borderId="12" xfId="0" applyFill="1" applyBorder="1" applyAlignment="1" applyProtection="1">
      <alignment horizontal="center" vertical="center" textRotation="90" wrapText="1"/>
      <protection hidden="1"/>
    </xf>
    <xf numFmtId="0" fontId="29" fillId="4" borderId="57" xfId="0" applyFont="1" applyFill="1" applyBorder="1" applyProtection="1">
      <protection locked="0"/>
    </xf>
    <xf numFmtId="0" fontId="0" fillId="0" borderId="0" xfId="0" applyProtection="1">
      <protection locked="0"/>
    </xf>
    <xf numFmtId="0" fontId="0" fillId="0" borderId="2" xfId="0" applyBorder="1" applyProtection="1">
      <protection locked="0"/>
    </xf>
    <xf numFmtId="0" fontId="12" fillId="8" borderId="100" xfId="0" applyFont="1" applyFill="1" applyBorder="1" applyAlignment="1" applyProtection="1">
      <alignment horizontal="center" vertical="center"/>
      <protection hidden="1"/>
    </xf>
    <xf numFmtId="0" fontId="0" fillId="0" borderId="102" xfId="0" applyBorder="1" applyAlignment="1" applyProtection="1">
      <alignment horizontal="center" vertical="center"/>
      <protection hidden="1"/>
    </xf>
    <xf numFmtId="0" fontId="12" fillId="8" borderId="26" xfId="0" applyFont="1" applyFill="1" applyBorder="1" applyAlignment="1" applyProtection="1">
      <alignment horizontal="center" vertical="center"/>
      <protection hidden="1"/>
    </xf>
    <xf numFmtId="0" fontId="0" fillId="0" borderId="46" xfId="0" applyBorder="1" applyAlignment="1" applyProtection="1">
      <alignment horizontal="center" vertical="center"/>
      <protection hidden="1"/>
    </xf>
    <xf numFmtId="0" fontId="46" fillId="9" borderId="13" xfId="0" applyFont="1" applyFill="1" applyBorder="1" applyAlignment="1" applyProtection="1">
      <alignment horizontal="center" vertical="center" textRotation="90" wrapText="1"/>
      <protection hidden="1"/>
    </xf>
    <xf numFmtId="0" fontId="0" fillId="9" borderId="16" xfId="0" applyFill="1" applyBorder="1" applyAlignment="1" applyProtection="1">
      <alignment horizontal="center" vertical="center" textRotation="90" wrapText="1"/>
      <protection hidden="1"/>
    </xf>
    <xf numFmtId="0" fontId="0" fillId="9" borderId="18" xfId="0" applyFill="1" applyBorder="1" applyAlignment="1" applyProtection="1">
      <alignment horizontal="center" vertical="center" textRotation="90" wrapText="1"/>
      <protection hidden="1"/>
    </xf>
    <xf numFmtId="0" fontId="0" fillId="10" borderId="98" xfId="0" applyFill="1" applyBorder="1" applyAlignment="1" applyProtection="1">
      <alignment horizontal="center" wrapText="1"/>
      <protection hidden="1"/>
    </xf>
    <xf numFmtId="0" fontId="0" fillId="10" borderId="7" xfId="0" applyFill="1" applyBorder="1" applyAlignment="1" applyProtection="1">
      <alignment horizontal="center" wrapText="1"/>
      <protection hidden="1"/>
    </xf>
    <xf numFmtId="0" fontId="0" fillId="10" borderId="99" xfId="0" applyFill="1" applyBorder="1" applyAlignment="1" applyProtection="1">
      <alignment horizontal="center" wrapText="1"/>
      <protection hidden="1"/>
    </xf>
    <xf numFmtId="0" fontId="12" fillId="8" borderId="109" xfId="0" applyFont="1" applyFill="1" applyBorder="1" applyAlignment="1" applyProtection="1">
      <alignment horizontal="center" vertical="center"/>
      <protection hidden="1"/>
    </xf>
    <xf numFmtId="0" fontId="0" fillId="0" borderId="110" xfId="0" applyBorder="1" applyAlignment="1" applyProtection="1">
      <alignment horizontal="center" vertical="center"/>
      <protection hidden="1"/>
    </xf>
    <xf numFmtId="0" fontId="46" fillId="9" borderId="103" xfId="0" applyFont="1" applyFill="1" applyBorder="1" applyAlignment="1" applyProtection="1">
      <alignment horizontal="center" vertical="center" textRotation="90" wrapText="1"/>
      <protection hidden="1"/>
    </xf>
    <xf numFmtId="0" fontId="0" fillId="9" borderId="104" xfId="0" applyFill="1" applyBorder="1" applyAlignment="1" applyProtection="1">
      <alignment horizontal="center" vertical="center" textRotation="90" wrapText="1"/>
      <protection hidden="1"/>
    </xf>
    <xf numFmtId="0" fontId="0" fillId="9" borderId="105" xfId="0" applyFill="1" applyBorder="1" applyAlignment="1" applyProtection="1">
      <alignment horizontal="center" vertical="center" textRotation="90" wrapText="1"/>
      <protection hidden="1"/>
    </xf>
    <xf numFmtId="0" fontId="12" fillId="10" borderId="100" xfId="0" applyFont="1" applyFill="1" applyBorder="1" applyAlignment="1" applyProtection="1">
      <alignment horizontal="center" vertical="center"/>
      <protection hidden="1"/>
    </xf>
    <xf numFmtId="0" fontId="0" fillId="10" borderId="102" xfId="0" applyFill="1" applyBorder="1" applyAlignment="1" applyProtection="1">
      <alignment horizontal="center" vertical="center"/>
      <protection hidden="1"/>
    </xf>
    <xf numFmtId="0" fontId="12" fillId="10" borderId="109" xfId="0" applyFont="1" applyFill="1" applyBorder="1" applyAlignment="1" applyProtection="1">
      <alignment horizontal="center" vertical="center"/>
      <protection hidden="1"/>
    </xf>
    <xf numFmtId="0" fontId="0" fillId="10" borderId="110" xfId="0" applyFill="1" applyBorder="1" applyAlignment="1" applyProtection="1">
      <alignment horizontal="center" vertical="center"/>
      <protection hidden="1"/>
    </xf>
    <xf numFmtId="0" fontId="12" fillId="10" borderId="26" xfId="0" applyFont="1" applyFill="1" applyBorder="1" applyAlignment="1" applyProtection="1">
      <alignment horizontal="center" vertical="center"/>
      <protection hidden="1"/>
    </xf>
    <xf numFmtId="0" fontId="0" fillId="10" borderId="46" xfId="0" applyFill="1" applyBorder="1" applyAlignment="1" applyProtection="1">
      <alignment horizontal="center" vertical="center"/>
      <protection hidden="1"/>
    </xf>
    <xf numFmtId="0" fontId="46" fillId="10" borderId="103" xfId="0" applyFont="1" applyFill="1" applyBorder="1" applyAlignment="1" applyProtection="1">
      <alignment horizontal="center" vertical="center" textRotation="90" wrapText="1"/>
      <protection hidden="1"/>
    </xf>
    <xf numFmtId="0" fontId="0" fillId="10" borderId="104" xfId="0" applyFill="1" applyBorder="1" applyAlignment="1" applyProtection="1">
      <alignment horizontal="center" vertical="center" textRotation="90" wrapText="1"/>
      <protection hidden="1"/>
    </xf>
    <xf numFmtId="0" fontId="0" fillId="10" borderId="105" xfId="0" applyFill="1" applyBorder="1" applyAlignment="1" applyProtection="1">
      <alignment horizontal="center" vertical="center" textRotation="90" wrapText="1"/>
      <protection hidden="1"/>
    </xf>
    <xf numFmtId="0" fontId="0" fillId="10" borderId="100" xfId="0" applyFill="1" applyBorder="1" applyAlignment="1" applyProtection="1">
      <alignment horizontal="center" vertical="center" textRotation="90" wrapText="1"/>
      <protection hidden="1"/>
    </xf>
    <xf numFmtId="0" fontId="0" fillId="10" borderId="101" xfId="0" applyFill="1" applyBorder="1" applyAlignment="1" applyProtection="1">
      <alignment horizontal="center" vertical="center" textRotation="90" wrapText="1"/>
      <protection hidden="1"/>
    </xf>
    <xf numFmtId="0" fontId="0" fillId="10" borderId="102" xfId="0" applyFill="1" applyBorder="1" applyAlignment="1" applyProtection="1">
      <alignment horizontal="center" vertical="center" textRotation="90" wrapText="1"/>
      <protection hidden="1"/>
    </xf>
    <xf numFmtId="0" fontId="46" fillId="10" borderId="15" xfId="0" applyFont="1" applyFill="1" applyBorder="1" applyAlignment="1" applyProtection="1">
      <alignment horizontal="center" vertical="center" textRotation="90" wrapText="1"/>
      <protection hidden="1"/>
    </xf>
    <xf numFmtId="0" fontId="0" fillId="10" borderId="17" xfId="0" applyFill="1" applyBorder="1" applyAlignment="1" applyProtection="1">
      <alignment horizontal="center" vertical="center" textRotation="90" wrapText="1"/>
      <protection hidden="1"/>
    </xf>
    <xf numFmtId="0" fontId="0" fillId="10" borderId="12" xfId="0" applyFill="1" applyBorder="1" applyAlignment="1" applyProtection="1">
      <alignment horizontal="center" vertical="center" textRotation="90" wrapText="1"/>
      <protection hidden="1"/>
    </xf>
    <xf numFmtId="0" fontId="0" fillId="9" borderId="26" xfId="0" applyFill="1" applyBorder="1" applyAlignment="1" applyProtection="1">
      <alignment horizontal="center" vertical="center" textRotation="90" wrapText="1"/>
      <protection hidden="1"/>
    </xf>
    <xf numFmtId="0" fontId="0" fillId="9" borderId="43" xfId="0" applyFill="1" applyBorder="1" applyAlignment="1" applyProtection="1">
      <alignment horizontal="center" vertical="center" textRotation="90" wrapText="1"/>
      <protection hidden="1"/>
    </xf>
    <xf numFmtId="0" fontId="0" fillId="9" borderId="46" xfId="0" applyFill="1" applyBorder="1" applyAlignment="1" applyProtection="1">
      <alignment horizontal="center" vertical="center" textRotation="90" wrapText="1"/>
      <protection hidden="1"/>
    </xf>
    <xf numFmtId="0" fontId="12" fillId="8" borderId="14" xfId="0" applyFont="1" applyFill="1" applyBorder="1" applyAlignment="1" applyProtection="1">
      <alignment horizontal="center" vertical="center"/>
      <protection hidden="1"/>
    </xf>
    <xf numFmtId="0" fontId="0" fillId="0" borderId="21" xfId="0" applyBorder="1" applyAlignment="1" applyProtection="1">
      <alignment horizontal="center" vertical="center"/>
      <protection hidden="1"/>
    </xf>
    <xf numFmtId="0" fontId="0" fillId="9" borderId="98" xfId="0" applyFill="1" applyBorder="1" applyAlignment="1" applyProtection="1">
      <alignment horizontal="center" wrapText="1"/>
      <protection hidden="1"/>
    </xf>
    <xf numFmtId="0" fontId="0" fillId="9" borderId="7" xfId="0" applyFill="1" applyBorder="1" applyAlignment="1" applyProtection="1">
      <alignment horizontal="center" wrapText="1"/>
      <protection hidden="1"/>
    </xf>
    <xf numFmtId="0" fontId="51" fillId="11" borderId="98" xfId="0" applyFont="1" applyFill="1" applyBorder="1" applyAlignment="1" applyProtection="1">
      <alignment horizontal="center"/>
      <protection hidden="1"/>
    </xf>
    <xf numFmtId="0" fontId="51" fillId="11" borderId="7" xfId="0" applyFont="1" applyFill="1" applyBorder="1" applyAlignment="1" applyProtection="1">
      <alignment horizontal="center"/>
      <protection hidden="1"/>
    </xf>
    <xf numFmtId="0" fontId="12" fillId="8" borderId="106" xfId="0" applyFont="1" applyFill="1" applyBorder="1" applyAlignment="1" applyProtection="1">
      <alignment horizontal="center"/>
      <protection hidden="1"/>
    </xf>
    <xf numFmtId="0" fontId="12" fillId="8" borderId="107" xfId="0" applyFont="1" applyFill="1" applyBorder="1" applyAlignment="1" applyProtection="1">
      <alignment horizontal="center"/>
      <protection hidden="1"/>
    </xf>
    <xf numFmtId="0" fontId="12" fillId="8" borderId="108" xfId="0" applyFont="1" applyFill="1" applyBorder="1" applyAlignment="1" applyProtection="1">
      <alignment horizontal="center"/>
      <protection hidden="1"/>
    </xf>
    <xf numFmtId="0" fontId="46" fillId="0" borderId="111" xfId="0" applyFont="1" applyBorder="1" applyAlignment="1" applyProtection="1">
      <alignment horizontal="center" vertical="center" wrapText="1"/>
      <protection hidden="1"/>
    </xf>
    <xf numFmtId="0" fontId="0" fillId="0" borderId="14" xfId="0" applyBorder="1" applyAlignment="1" applyProtection="1">
      <alignment horizontal="center" vertical="center" wrapText="1"/>
      <protection hidden="1"/>
    </xf>
    <xf numFmtId="0" fontId="0" fillId="0" borderId="109" xfId="0" applyBorder="1" applyAlignment="1" applyProtection="1">
      <alignment horizontal="center" vertical="center" wrapText="1"/>
      <protection hidden="1"/>
    </xf>
    <xf numFmtId="0" fontId="0" fillId="0" borderId="112"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0" fillId="0" borderId="110" xfId="0" applyBorder="1" applyAlignment="1" applyProtection="1">
      <alignment horizontal="center" vertical="center" wrapText="1"/>
      <protection hidden="1"/>
    </xf>
    <xf numFmtId="0" fontId="0" fillId="9" borderId="99" xfId="0" applyFill="1" applyBorder="1" applyAlignment="1" applyProtection="1">
      <alignment horizontal="center" wrapText="1"/>
      <protection hidden="1"/>
    </xf>
    <xf numFmtId="0" fontId="51" fillId="11" borderId="99" xfId="0" applyFont="1" applyFill="1" applyBorder="1" applyAlignment="1" applyProtection="1">
      <alignment horizontal="center"/>
      <protection hidden="1"/>
    </xf>
    <xf numFmtId="0" fontId="38" fillId="0" borderId="61" xfId="0" applyFont="1" applyBorder="1" applyAlignment="1">
      <alignment horizontal="center" vertical="center" wrapText="1"/>
    </xf>
    <xf numFmtId="0" fontId="0" fillId="0" borderId="57" xfId="0"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5" xfId="0" applyBorder="1" applyAlignment="1">
      <alignment wrapText="1"/>
    </xf>
    <xf numFmtId="0" fontId="12" fillId="0" borderId="4" xfId="0" applyFont="1" applyBorder="1" applyAlignment="1">
      <alignment horizontal="center" vertical="center" wrapText="1"/>
    </xf>
    <xf numFmtId="0" fontId="0" fillId="0" borderId="4" xfId="0" applyBorder="1" applyAlignment="1">
      <alignment wrapText="1"/>
    </xf>
    <xf numFmtId="0" fontId="0" fillId="0" borderId="22" xfId="0" applyBorder="1" applyAlignment="1">
      <alignment wrapText="1"/>
    </xf>
    <xf numFmtId="0" fontId="0" fillId="0" borderId="4" xfId="0" applyBorder="1"/>
    <xf numFmtId="0" fontId="0" fillId="0" borderId="22" xfId="0" applyBorder="1"/>
    <xf numFmtId="0" fontId="52" fillId="0" borderId="16" xfId="0" applyFont="1" applyBorder="1" applyAlignment="1">
      <alignment horizontal="center"/>
    </xf>
    <xf numFmtId="0" fontId="52" fillId="0" borderId="0" xfId="0" applyFont="1" applyAlignment="1">
      <alignment horizontal="center"/>
    </xf>
    <xf numFmtId="0" fontId="52" fillId="0" borderId="43" xfId="0" applyFont="1" applyBorder="1" applyAlignment="1">
      <alignment horizontal="center"/>
    </xf>
    <xf numFmtId="0" fontId="43" fillId="0" borderId="60" xfId="0" applyFont="1" applyBorder="1" applyAlignment="1">
      <alignment horizontal="left" vertical="center" wrapText="1"/>
    </xf>
    <xf numFmtId="0" fontId="43" fillId="0" borderId="57" xfId="0" applyFont="1" applyBorder="1" applyAlignment="1">
      <alignment horizontal="left" vertical="center" wrapText="1"/>
    </xf>
    <xf numFmtId="0" fontId="43" fillId="0" borderId="28" xfId="0" applyFont="1" applyBorder="1" applyAlignment="1">
      <alignment horizontal="left" vertical="center" wrapText="1"/>
    </xf>
    <xf numFmtId="0" fontId="43" fillId="0" borderId="18" xfId="0" applyFont="1" applyBorder="1" applyAlignment="1">
      <alignment horizontal="left" vertical="center" wrapText="1"/>
    </xf>
    <xf numFmtId="0" fontId="43" fillId="0" borderId="21" xfId="0" applyFont="1" applyBorder="1" applyAlignment="1">
      <alignment horizontal="left" vertical="center" wrapText="1"/>
    </xf>
    <xf numFmtId="0" fontId="43" fillId="0" borderId="46" xfId="0" applyFont="1" applyBorder="1" applyAlignment="1">
      <alignment horizontal="left" vertical="center" wrapText="1"/>
    </xf>
    <xf numFmtId="0" fontId="54" fillId="0" borderId="0" xfId="0" applyFont="1" applyAlignment="1" applyProtection="1">
      <alignment horizontal="left" vertical="top" wrapText="1"/>
      <protection hidden="1"/>
    </xf>
    <xf numFmtId="0" fontId="12" fillId="0" borderId="45" xfId="0" applyFont="1" applyBorder="1" applyAlignment="1">
      <alignment horizontal="center"/>
    </xf>
    <xf numFmtId="0" fontId="12" fillId="0" borderId="80" xfId="0" applyFont="1" applyBorder="1" applyAlignment="1">
      <alignment horizontal="center"/>
    </xf>
    <xf numFmtId="0" fontId="12" fillId="0" borderId="0" xfId="0" applyFont="1" applyAlignment="1">
      <alignment horizontal="center"/>
    </xf>
    <xf numFmtId="0" fontId="12" fillId="0" borderId="78" xfId="0" applyFont="1" applyBorder="1" applyAlignment="1">
      <alignment horizontal="center"/>
    </xf>
    <xf numFmtId="0" fontId="12" fillId="0" borderId="24" xfId="0" applyFont="1" applyBorder="1" applyAlignment="1">
      <alignment horizontal="center"/>
    </xf>
    <xf numFmtId="0" fontId="12" fillId="0" borderId="81" xfId="0" applyFont="1" applyBorder="1" applyAlignment="1">
      <alignment horizontal="center"/>
    </xf>
    <xf numFmtId="0" fontId="27" fillId="4" borderId="72" xfId="0" applyFont="1" applyFill="1" applyBorder="1" applyAlignment="1">
      <alignment horizontal="center"/>
    </xf>
    <xf numFmtId="0" fontId="27" fillId="4" borderId="52" xfId="0" applyFont="1" applyFill="1" applyBorder="1" applyAlignment="1">
      <alignment horizontal="center"/>
    </xf>
    <xf numFmtId="0" fontId="27" fillId="4" borderId="53" xfId="0" applyFont="1" applyFill="1" applyBorder="1" applyAlignment="1">
      <alignment horizontal="center"/>
    </xf>
    <xf numFmtId="0" fontId="12" fillId="0" borderId="82" xfId="0" applyFont="1" applyBorder="1" applyAlignment="1">
      <alignment horizontal="left"/>
    </xf>
    <xf numFmtId="0" fontId="12" fillId="0" borderId="24" xfId="0" applyFont="1" applyBorder="1" applyAlignment="1">
      <alignment horizontal="left"/>
    </xf>
    <xf numFmtId="0" fontId="0" fillId="0" borderId="18" xfId="0" applyBorder="1" applyAlignment="1">
      <alignment horizontal="right"/>
    </xf>
    <xf numFmtId="0" fontId="11" fillId="0" borderId="21" xfId="0" applyFont="1" applyBorder="1" applyAlignment="1">
      <alignment horizontal="right"/>
    </xf>
    <xf numFmtId="0" fontId="0" fillId="0" borderId="72" xfId="0" applyBorder="1" applyAlignment="1">
      <alignment horizontal="right"/>
    </xf>
    <xf numFmtId="0" fontId="0" fillId="0" borderId="52" xfId="0" applyBorder="1" applyAlignment="1">
      <alignment horizontal="right"/>
    </xf>
    <xf numFmtId="0" fontId="12" fillId="0" borderId="7" xfId="0" applyFont="1" applyBorder="1" applyAlignment="1">
      <alignment horizontal="right"/>
    </xf>
    <xf numFmtId="0" fontId="28" fillId="0" borderId="18" xfId="0" applyFont="1" applyBorder="1" applyAlignment="1">
      <alignment horizontal="right"/>
    </xf>
    <xf numFmtId="0" fontId="28" fillId="0" borderId="21" xfId="0" applyFont="1" applyBorder="1" applyAlignment="1">
      <alignment horizontal="right"/>
    </xf>
    <xf numFmtId="0" fontId="12" fillId="0" borderId="21" xfId="0" applyFont="1" applyBorder="1" applyAlignment="1">
      <alignment horizontal="right"/>
    </xf>
    <xf numFmtId="0" fontId="30" fillId="0" borderId="0" xfId="0" applyFont="1" applyAlignment="1">
      <alignment horizontal="center"/>
    </xf>
    <xf numFmtId="0" fontId="11" fillId="0" borderId="2" xfId="0" applyFont="1" applyBorder="1" applyAlignment="1">
      <alignment horizontal="center"/>
    </xf>
    <xf numFmtId="0" fontId="11" fillId="0" borderId="1" xfId="0" applyFont="1" applyBorder="1" applyAlignment="1">
      <alignment horizontal="center"/>
    </xf>
    <xf numFmtId="0" fontId="11" fillId="0" borderId="61" xfId="0" applyFont="1" applyBorder="1" applyAlignment="1">
      <alignment horizontal="center"/>
    </xf>
    <xf numFmtId="0" fontId="11" fillId="0" borderId="57" xfId="0" applyFont="1" applyBorder="1" applyAlignment="1">
      <alignment horizontal="center"/>
    </xf>
  </cellXfs>
  <cellStyles count="3">
    <cellStyle name="Hyperlink" xfId="1" builtinId="8"/>
    <cellStyle name="Normal" xfId="0" builtinId="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78"/>
  <sheetViews>
    <sheetView tabSelected="1" view="pageBreakPreview" zoomScaleNormal="100" zoomScaleSheetLayoutView="100" workbookViewId="0">
      <selection activeCell="A5" sqref="A5"/>
    </sheetView>
  </sheetViews>
  <sheetFormatPr defaultRowHeight="12.75"/>
  <cols>
    <col min="1" max="1" width="108.42578125" customWidth="1"/>
    <col min="2" max="2" width="25.42578125" customWidth="1"/>
  </cols>
  <sheetData>
    <row r="1" spans="1:4" ht="18">
      <c r="A1" s="26" t="s">
        <v>318</v>
      </c>
      <c r="B1" s="72"/>
      <c r="C1" s="35"/>
      <c r="D1" s="35"/>
    </row>
    <row r="2" spans="1:4" ht="18">
      <c r="A2" s="26" t="str">
        <f>'Certification Sheet'!A2</f>
        <v>SCHOLARSHIP APPLICATION</v>
      </c>
      <c r="B2" s="72"/>
      <c r="C2" s="35"/>
      <c r="D2" s="35"/>
    </row>
    <row r="3" spans="1:4">
      <c r="A3" s="183"/>
      <c r="B3" s="72"/>
      <c r="C3" s="35"/>
      <c r="D3" s="35"/>
    </row>
    <row r="4" spans="1:4">
      <c r="B4" s="72"/>
      <c r="C4" s="35"/>
      <c r="D4" s="35"/>
    </row>
    <row r="5" spans="1:4" ht="63.75">
      <c r="A5" s="407" t="s">
        <v>300</v>
      </c>
      <c r="B5" s="72"/>
      <c r="C5" s="35"/>
      <c r="D5" s="35"/>
    </row>
    <row r="6" spans="1:4">
      <c r="B6" s="72"/>
      <c r="C6" s="35"/>
      <c r="D6" s="35"/>
    </row>
    <row r="7" spans="1:4">
      <c r="A7" s="17" t="s">
        <v>214</v>
      </c>
      <c r="B7" s="72"/>
      <c r="C7" s="35"/>
      <c r="D7" s="35"/>
    </row>
    <row r="8" spans="1:4">
      <c r="A8" s="16"/>
      <c r="B8" s="72"/>
      <c r="C8" s="35"/>
      <c r="D8" s="35"/>
    </row>
    <row r="9" spans="1:4">
      <c r="A9" s="18" t="s">
        <v>215</v>
      </c>
      <c r="B9" s="72"/>
      <c r="C9" s="35"/>
      <c r="D9" s="35"/>
    </row>
    <row r="10" spans="1:4">
      <c r="A10" s="18" t="s">
        <v>273</v>
      </c>
      <c r="B10" s="72"/>
      <c r="C10" s="35"/>
      <c r="D10" s="35"/>
    </row>
    <row r="11" spans="1:4">
      <c r="A11" s="18" t="s">
        <v>276</v>
      </c>
      <c r="B11" s="72"/>
      <c r="C11" s="35"/>
      <c r="D11" s="35"/>
    </row>
    <row r="12" spans="1:4">
      <c r="A12" s="18" t="s">
        <v>216</v>
      </c>
      <c r="B12" s="72"/>
      <c r="C12" s="35"/>
      <c r="D12" s="35"/>
    </row>
    <row r="13" spans="1:4" ht="38.25">
      <c r="A13" s="18" t="s">
        <v>274</v>
      </c>
      <c r="B13" s="72"/>
      <c r="C13" s="35"/>
      <c r="D13" s="35"/>
    </row>
    <row r="14" spans="1:4">
      <c r="A14" s="18" t="s">
        <v>319</v>
      </c>
      <c r="B14" s="72"/>
      <c r="C14" s="35"/>
      <c r="D14" s="35"/>
    </row>
    <row r="15" spans="1:4">
      <c r="A15" s="316" t="s">
        <v>320</v>
      </c>
      <c r="B15" s="72"/>
      <c r="C15" s="35"/>
      <c r="D15" s="35"/>
    </row>
    <row r="16" spans="1:4">
      <c r="A16" s="18" t="s">
        <v>272</v>
      </c>
      <c r="B16" s="72"/>
      <c r="C16" s="35"/>
      <c r="D16" s="35"/>
    </row>
    <row r="17" spans="1:4" ht="25.5">
      <c r="A17" s="18" t="s">
        <v>324</v>
      </c>
      <c r="B17" s="72"/>
      <c r="C17" s="35"/>
      <c r="D17" s="35"/>
    </row>
    <row r="18" spans="1:4">
      <c r="A18" s="16"/>
      <c r="B18" s="72"/>
      <c r="C18" s="35"/>
      <c r="D18" s="35"/>
    </row>
    <row r="19" spans="1:4">
      <c r="A19" s="17" t="s">
        <v>217</v>
      </c>
      <c r="B19" s="72"/>
      <c r="C19" s="35"/>
      <c r="D19" s="35"/>
    </row>
    <row r="20" spans="1:4">
      <c r="A20" s="16"/>
      <c r="B20" s="72"/>
      <c r="C20" s="35"/>
      <c r="D20" s="35"/>
    </row>
    <row r="21" spans="1:4" ht="38.25">
      <c r="A21" s="407" t="s">
        <v>292</v>
      </c>
      <c r="B21" s="72"/>
      <c r="C21" s="35"/>
      <c r="D21" s="35"/>
    </row>
    <row r="22" spans="1:4" ht="78">
      <c r="A22" s="407" t="s">
        <v>298</v>
      </c>
      <c r="B22" s="72"/>
      <c r="C22" s="35"/>
      <c r="D22" s="35"/>
    </row>
    <row r="23" spans="1:4" ht="38.25">
      <c r="A23" s="407" t="s">
        <v>271</v>
      </c>
      <c r="B23" s="72"/>
      <c r="C23" s="35"/>
      <c r="D23" s="35"/>
    </row>
    <row r="24" spans="1:4">
      <c r="A24" s="407" t="s">
        <v>170</v>
      </c>
      <c r="B24" s="72"/>
      <c r="C24" s="35"/>
      <c r="D24" s="35"/>
    </row>
    <row r="25" spans="1:4" ht="14.25" customHeight="1">
      <c r="A25" s="407" t="s">
        <v>311</v>
      </c>
      <c r="B25" s="72"/>
      <c r="C25" s="35"/>
      <c r="D25" s="35"/>
    </row>
    <row r="26" spans="1:4">
      <c r="A26" s="16" t="s">
        <v>171</v>
      </c>
      <c r="B26" s="72"/>
      <c r="C26" s="35"/>
      <c r="D26" s="35"/>
    </row>
    <row r="27" spans="1:4" ht="25.5">
      <c r="A27" s="453" t="s">
        <v>321</v>
      </c>
      <c r="B27" s="72"/>
      <c r="C27" s="35"/>
      <c r="D27" s="35"/>
    </row>
    <row r="28" spans="1:4" ht="14.25" customHeight="1">
      <c r="A28" s="454" t="s">
        <v>275</v>
      </c>
      <c r="B28" s="72"/>
      <c r="C28" s="35"/>
      <c r="D28" s="35"/>
    </row>
    <row r="29" spans="1:4">
      <c r="A29" s="16"/>
      <c r="B29" s="72"/>
      <c r="C29" s="35"/>
      <c r="D29" s="35"/>
    </row>
    <row r="30" spans="1:4">
      <c r="A30" s="17" t="s">
        <v>172</v>
      </c>
      <c r="B30" s="72"/>
      <c r="C30" s="35"/>
      <c r="D30" s="35"/>
    </row>
    <row r="31" spans="1:4">
      <c r="A31" s="16"/>
      <c r="B31" s="72"/>
      <c r="C31" s="35"/>
      <c r="D31" s="35"/>
    </row>
    <row r="32" spans="1:4" ht="63.75">
      <c r="A32" s="407" t="s">
        <v>322</v>
      </c>
      <c r="B32" s="72"/>
      <c r="C32" s="35"/>
      <c r="D32" s="35"/>
    </row>
    <row r="33" spans="1:9">
      <c r="A33" s="37"/>
      <c r="B33" s="72"/>
      <c r="C33" s="35"/>
      <c r="D33" s="35"/>
    </row>
    <row r="34" spans="1:9">
      <c r="A34" s="125"/>
      <c r="B34" s="72"/>
      <c r="C34" s="35"/>
      <c r="D34" s="35"/>
    </row>
    <row r="35" spans="1:9" ht="33.75">
      <c r="A35" s="207" t="s">
        <v>0</v>
      </c>
      <c r="B35" s="72"/>
      <c r="C35" s="35"/>
      <c r="D35" s="35"/>
    </row>
    <row r="36" spans="1:9" ht="15" thickBot="1">
      <c r="A36" s="23"/>
      <c r="B36" s="72"/>
      <c r="C36" s="35"/>
      <c r="D36" s="35"/>
    </row>
    <row r="37" spans="1:9" ht="15" thickTop="1">
      <c r="A37" s="67"/>
      <c r="B37" s="35"/>
      <c r="C37" s="73"/>
      <c r="D37" s="73"/>
    </row>
    <row r="38" spans="1:9">
      <c r="A38" s="68"/>
      <c r="B38" s="35"/>
      <c r="C38" s="35"/>
      <c r="D38" s="35"/>
    </row>
    <row r="39" spans="1:9" ht="14.25">
      <c r="A39" s="69"/>
      <c r="B39" s="35"/>
      <c r="C39" s="35"/>
      <c r="D39" s="35"/>
    </row>
    <row r="40" spans="1:9">
      <c r="A40" s="68"/>
      <c r="B40" s="35"/>
      <c r="C40" s="35"/>
      <c r="D40" s="35"/>
    </row>
    <row r="41" spans="1:9" ht="13.5">
      <c r="A41" s="70"/>
      <c r="B41" s="35"/>
      <c r="C41" s="35"/>
      <c r="D41" s="35"/>
    </row>
    <row r="42" spans="1:9" ht="13.5">
      <c r="A42" s="70"/>
      <c r="B42" s="35"/>
      <c r="C42" s="35"/>
      <c r="D42" s="35"/>
      <c r="F42" s="122"/>
      <c r="I42" s="122"/>
    </row>
    <row r="43" spans="1:9" ht="21.75">
      <c r="A43" s="71"/>
      <c r="B43" s="35"/>
      <c r="C43" s="35"/>
      <c r="D43" s="35"/>
    </row>
    <row r="44" spans="1:9">
      <c r="A44" s="35"/>
      <c r="B44" s="35"/>
      <c r="C44" s="35"/>
      <c r="D44" s="35"/>
    </row>
    <row r="45" spans="1:9">
      <c r="A45" s="35"/>
      <c r="B45" s="35"/>
      <c r="C45" s="35"/>
      <c r="D45" s="35"/>
    </row>
    <row r="46" spans="1:9">
      <c r="A46" s="35"/>
      <c r="B46" s="35"/>
      <c r="C46" s="35"/>
      <c r="D46" s="35"/>
    </row>
    <row r="47" spans="1:9">
      <c r="A47" s="35"/>
      <c r="B47" s="35"/>
      <c r="C47" s="35"/>
      <c r="D47" s="35"/>
    </row>
    <row r="48" spans="1:9">
      <c r="A48" s="35"/>
      <c r="B48" s="35"/>
      <c r="C48" s="35"/>
      <c r="D48" s="35"/>
    </row>
    <row r="49" spans="1:4">
      <c r="A49" s="35"/>
      <c r="B49" s="35"/>
      <c r="C49" s="35"/>
      <c r="D49" s="35"/>
    </row>
    <row r="50" spans="1:4">
      <c r="A50" s="35"/>
      <c r="B50" s="35"/>
      <c r="C50" s="35"/>
      <c r="D50" s="35"/>
    </row>
    <row r="51" spans="1:4">
      <c r="A51" s="35"/>
      <c r="B51" s="35"/>
      <c r="C51" s="35"/>
      <c r="D51" s="35"/>
    </row>
    <row r="52" spans="1:4">
      <c r="A52" s="35"/>
      <c r="B52" s="35"/>
      <c r="C52" s="35"/>
      <c r="D52" s="35"/>
    </row>
    <row r="53" spans="1:4">
      <c r="A53" s="35"/>
      <c r="B53" s="35"/>
      <c r="C53" s="35"/>
      <c r="D53" s="35"/>
    </row>
    <row r="54" spans="1:4">
      <c r="A54" s="35"/>
      <c r="B54" s="35"/>
      <c r="C54" s="35"/>
      <c r="D54" s="35"/>
    </row>
    <row r="55" spans="1:4">
      <c r="A55" s="35"/>
      <c r="B55" s="35"/>
      <c r="C55" s="35"/>
      <c r="D55" s="35"/>
    </row>
    <row r="56" spans="1:4">
      <c r="A56" s="35"/>
      <c r="B56" s="35"/>
      <c r="C56" s="35"/>
      <c r="D56" s="35"/>
    </row>
    <row r="57" spans="1:4">
      <c r="A57" s="35"/>
      <c r="B57" s="35"/>
      <c r="C57" s="35"/>
      <c r="D57" s="35"/>
    </row>
    <row r="58" spans="1:4">
      <c r="A58" s="35"/>
      <c r="B58" s="35"/>
      <c r="C58" s="35"/>
      <c r="D58" s="35"/>
    </row>
    <row r="59" spans="1:4">
      <c r="A59" s="35"/>
      <c r="B59" s="35"/>
      <c r="C59" s="35"/>
      <c r="D59" s="35"/>
    </row>
    <row r="60" spans="1:4">
      <c r="A60" s="35"/>
      <c r="B60" s="35"/>
      <c r="C60" s="35"/>
      <c r="D60" s="35"/>
    </row>
    <row r="61" spans="1:4">
      <c r="A61" s="35"/>
      <c r="B61" s="35"/>
      <c r="C61" s="35"/>
      <c r="D61" s="35"/>
    </row>
    <row r="62" spans="1:4">
      <c r="A62" s="35"/>
      <c r="B62" s="35"/>
      <c r="C62" s="35"/>
      <c r="D62" s="35"/>
    </row>
    <row r="63" spans="1:4">
      <c r="A63" s="35"/>
      <c r="B63" s="35"/>
      <c r="C63" s="35"/>
      <c r="D63" s="35"/>
    </row>
    <row r="64" spans="1:4">
      <c r="A64" s="35"/>
      <c r="B64" s="35"/>
      <c r="C64" s="35"/>
      <c r="D64" s="35"/>
    </row>
    <row r="65" spans="1:4">
      <c r="A65" s="35"/>
      <c r="B65" s="35"/>
      <c r="C65" s="35"/>
      <c r="D65" s="35"/>
    </row>
    <row r="66" spans="1:4">
      <c r="A66" s="35"/>
      <c r="B66" s="35"/>
      <c r="C66" s="35"/>
      <c r="D66" s="35"/>
    </row>
    <row r="67" spans="1:4">
      <c r="A67" s="35"/>
      <c r="B67" s="35"/>
      <c r="C67" s="35"/>
      <c r="D67" s="35"/>
    </row>
    <row r="68" spans="1:4">
      <c r="A68" s="35"/>
      <c r="B68" s="35"/>
      <c r="C68" s="35"/>
      <c r="D68" s="35"/>
    </row>
    <row r="69" spans="1:4">
      <c r="A69" s="35"/>
      <c r="B69" s="35"/>
      <c r="C69" s="35"/>
      <c r="D69" s="35"/>
    </row>
    <row r="70" spans="1:4">
      <c r="A70" s="35"/>
      <c r="B70" s="35"/>
      <c r="C70" s="35"/>
      <c r="D70" s="35"/>
    </row>
    <row r="71" spans="1:4">
      <c r="A71" s="35"/>
      <c r="B71" s="35"/>
      <c r="C71" s="35"/>
      <c r="D71" s="35"/>
    </row>
    <row r="72" spans="1:4">
      <c r="A72" s="35"/>
      <c r="B72" s="35"/>
      <c r="C72" s="35"/>
      <c r="D72" s="35"/>
    </row>
    <row r="73" spans="1:4">
      <c r="A73" s="35"/>
      <c r="B73" s="35"/>
      <c r="C73" s="35"/>
      <c r="D73" s="35"/>
    </row>
    <row r="74" spans="1:4">
      <c r="A74" s="35"/>
      <c r="B74" s="35"/>
      <c r="C74" s="35"/>
      <c r="D74" s="35"/>
    </row>
    <row r="75" spans="1:4">
      <c r="A75" s="35"/>
      <c r="B75" s="35"/>
      <c r="C75" s="35"/>
      <c r="D75" s="35"/>
    </row>
    <row r="76" spans="1:4">
      <c r="A76" s="35"/>
      <c r="B76" s="35"/>
      <c r="C76" s="35"/>
      <c r="D76" s="35"/>
    </row>
    <row r="77" spans="1:4">
      <c r="A77" s="35"/>
      <c r="B77" s="35"/>
      <c r="C77" s="35"/>
      <c r="D77" s="35"/>
    </row>
    <row r="78" spans="1:4">
      <c r="A78" s="35"/>
      <c r="B78" s="35"/>
      <c r="C78" s="35"/>
      <c r="D78" s="35"/>
    </row>
  </sheetData>
  <sheetProtection algorithmName="SHA-512" hashValue="TonNuuL4RJw6gvWTzp5UlEqj+QdU0RzKDKE4K/Cu+1yPQLePvWYoYSaj8BsJiKfhikYLruH9VwhS1diuo4gEHw==" saltValue="DMtKjAJsfRKZH2+Ckzdf+Q==" spinCount="100000" sheet="1" selectLockedCells="1" selectUnlockedCells="1"/>
  <phoneticPr fontId="0" type="noConversion"/>
  <pageMargins left="0.75" right="0.75" top="1" bottom="1" header="0.5" footer="0.5"/>
  <pageSetup scale="84" orientation="portrait" horizontalDpi="4294967293" verticalDpi="4294967293" r:id="rId1"/>
  <headerFooter alignWithMargins="0">
    <oddFooter>&amp;CFLORIDA ENGINEERING HIGH SCHOOL
SCHOLARSHIP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M9"/>
  <sheetViews>
    <sheetView workbookViewId="0">
      <selection activeCell="M5" sqref="M5:M7"/>
    </sheetView>
  </sheetViews>
  <sheetFormatPr defaultRowHeight="12.75"/>
  <cols>
    <col min="11" max="11" width="12.7109375" customWidth="1"/>
  </cols>
  <sheetData>
    <row r="1" spans="1:13">
      <c r="A1" s="124" t="s">
        <v>204</v>
      </c>
      <c r="B1" s="124"/>
      <c r="C1" s="124" t="s">
        <v>105</v>
      </c>
      <c r="D1" s="124"/>
      <c r="E1" s="124"/>
    </row>
    <row r="2" spans="1:13">
      <c r="A2" s="136" t="s">
        <v>31</v>
      </c>
      <c r="B2" s="137"/>
      <c r="C2" s="137"/>
      <c r="D2" s="137"/>
      <c r="E2" s="137"/>
      <c r="F2" s="137"/>
      <c r="G2" s="137"/>
    </row>
    <row r="3" spans="1:13">
      <c r="A3" t="s">
        <v>203</v>
      </c>
      <c r="C3" t="s">
        <v>192</v>
      </c>
      <c r="M3" s="216" t="s">
        <v>195</v>
      </c>
    </row>
    <row r="4" spans="1:13">
      <c r="A4" t="s">
        <v>210</v>
      </c>
      <c r="C4" t="s">
        <v>209</v>
      </c>
      <c r="E4" t="s">
        <v>211</v>
      </c>
      <c r="G4" t="s">
        <v>134</v>
      </c>
      <c r="I4" t="s">
        <v>65</v>
      </c>
      <c r="K4" s="216" t="s">
        <v>229</v>
      </c>
    </row>
    <row r="5" spans="1:13">
      <c r="A5" t="s">
        <v>202</v>
      </c>
      <c r="C5">
        <v>4</v>
      </c>
      <c r="E5">
        <v>0</v>
      </c>
      <c r="G5" t="s">
        <v>132</v>
      </c>
      <c r="I5">
        <v>0</v>
      </c>
      <c r="K5">
        <v>0</v>
      </c>
      <c r="M5" s="216" t="s">
        <v>261</v>
      </c>
    </row>
    <row r="6" spans="1:13">
      <c r="A6" t="s">
        <v>205</v>
      </c>
      <c r="C6">
        <v>3</v>
      </c>
      <c r="E6">
        <v>1</v>
      </c>
      <c r="G6" t="s">
        <v>133</v>
      </c>
      <c r="I6">
        <v>1</v>
      </c>
      <c r="K6">
        <v>0.5</v>
      </c>
      <c r="M6" s="216" t="s">
        <v>262</v>
      </c>
    </row>
    <row r="7" spans="1:13">
      <c r="A7" t="s">
        <v>206</v>
      </c>
      <c r="C7">
        <v>2</v>
      </c>
      <c r="E7">
        <v>2</v>
      </c>
      <c r="I7">
        <v>2</v>
      </c>
      <c r="K7">
        <v>1</v>
      </c>
      <c r="M7" s="216" t="s">
        <v>263</v>
      </c>
    </row>
    <row r="8" spans="1:13">
      <c r="A8" t="s">
        <v>207</v>
      </c>
      <c r="C8">
        <v>1</v>
      </c>
    </row>
    <row r="9" spans="1:13">
      <c r="A9" t="s">
        <v>208</v>
      </c>
      <c r="C9">
        <v>0</v>
      </c>
    </row>
  </sheetData>
  <sheetProtection algorithmName="SHA-512" hashValue="wS7egxE8QdHhH7/92JX374RgOagKC3a8MWQEfFm1VR2u8XgNvAFzMr+NRvmnBLuOT1R7ORn0kjy5c4MFloFbAw==" saltValue="nRwRuTaBQjoKc6nYYSOrqQ==" spinCount="100000" sheet="1" selectLockedCells="1" selectUnlockedCells="1"/>
  <phoneticPr fontId="0" type="noConversion"/>
  <pageMargins left="0.75" right="0.75" top="1" bottom="1" header="0.5" footer="0.5"/>
  <pageSetup orientation="portrait"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40"/>
  <sheetViews>
    <sheetView view="pageBreakPreview" zoomScaleNormal="100" zoomScaleSheetLayoutView="100" workbookViewId="0">
      <selection activeCell="A23" sqref="A23"/>
    </sheetView>
  </sheetViews>
  <sheetFormatPr defaultRowHeight="12.75"/>
  <cols>
    <col min="1" max="1" width="119.85546875" customWidth="1"/>
  </cols>
  <sheetData>
    <row r="1" spans="1:4" ht="18">
      <c r="A1" s="245" t="str">
        <f>'Application Notes'!A1</f>
        <v>2024-2025 FLORIDA ENGINEERING SOCIETY HIGH SCHOOL GRADUATE</v>
      </c>
      <c r="B1" s="35"/>
      <c r="C1" s="35"/>
      <c r="D1" s="35"/>
    </row>
    <row r="2" spans="1:4" ht="18">
      <c r="A2" s="246" t="s">
        <v>106</v>
      </c>
      <c r="B2" s="35"/>
      <c r="C2" s="35"/>
      <c r="D2" s="35"/>
    </row>
    <row r="3" spans="1:4" ht="13.5" thickBot="1">
      <c r="A3" s="247"/>
      <c r="B3" s="35"/>
      <c r="C3" s="35"/>
      <c r="D3" s="35"/>
    </row>
    <row r="4" spans="1:4" ht="40.5" customHeight="1">
      <c r="A4" s="138" t="s">
        <v>35</v>
      </c>
      <c r="B4" s="35"/>
      <c r="C4" s="35"/>
      <c r="D4" s="35"/>
    </row>
    <row r="5" spans="1:4" ht="40.5" customHeight="1">
      <c r="A5" s="140" t="s">
        <v>312</v>
      </c>
      <c r="B5" s="35"/>
      <c r="C5" s="35"/>
      <c r="D5" s="35"/>
    </row>
    <row r="6" spans="1:4" ht="60" customHeight="1">
      <c r="A6" s="141" t="s">
        <v>36</v>
      </c>
      <c r="B6" s="35"/>
      <c r="C6" s="35"/>
      <c r="D6" s="35"/>
    </row>
    <row r="7" spans="1:4" ht="15">
      <c r="A7" s="139"/>
      <c r="B7" s="35"/>
      <c r="C7" s="35"/>
      <c r="D7" s="35"/>
    </row>
    <row r="8" spans="1:4" ht="33.75" customHeight="1">
      <c r="A8" s="141" t="s">
        <v>32</v>
      </c>
      <c r="B8" s="35"/>
      <c r="C8" s="35"/>
      <c r="D8" s="35"/>
    </row>
    <row r="9" spans="1:4" ht="15">
      <c r="A9" s="139"/>
      <c r="B9" s="35"/>
      <c r="C9" s="35"/>
      <c r="D9" s="35"/>
    </row>
    <row r="10" spans="1:4" ht="30.75">
      <c r="A10" s="141" t="s">
        <v>12</v>
      </c>
      <c r="B10" s="35"/>
      <c r="C10" s="35"/>
      <c r="D10" s="35"/>
    </row>
    <row r="11" spans="1:4" ht="15">
      <c r="A11" s="139"/>
      <c r="B11" s="35"/>
      <c r="C11" s="35"/>
      <c r="D11" s="35"/>
    </row>
    <row r="12" spans="1:4" ht="38.25" customHeight="1">
      <c r="A12" s="141" t="s">
        <v>33</v>
      </c>
      <c r="B12" s="35"/>
      <c r="C12" s="35"/>
      <c r="D12" s="35"/>
    </row>
    <row r="13" spans="1:4" ht="15">
      <c r="A13" s="139"/>
      <c r="B13" s="35"/>
      <c r="C13" s="35"/>
      <c r="D13" s="35"/>
    </row>
    <row r="14" spans="1:4" ht="15">
      <c r="A14" s="139"/>
      <c r="B14" s="35"/>
      <c r="C14" s="35"/>
      <c r="D14" s="35"/>
    </row>
    <row r="15" spans="1:4" ht="27" customHeight="1">
      <c r="A15" s="142" t="s">
        <v>38</v>
      </c>
      <c r="B15" s="35"/>
      <c r="C15" s="35"/>
      <c r="D15" s="35"/>
    </row>
    <row r="16" spans="1:4" ht="27" customHeight="1">
      <c r="A16" s="142"/>
      <c r="B16" s="35"/>
      <c r="C16" s="35"/>
      <c r="D16" s="35"/>
    </row>
    <row r="17" spans="1:4" ht="27" customHeight="1">
      <c r="A17" s="139" t="s">
        <v>10</v>
      </c>
      <c r="B17" s="35"/>
      <c r="C17" s="35"/>
      <c r="D17" s="35"/>
    </row>
    <row r="18" spans="1:4" ht="15">
      <c r="A18" s="139"/>
      <c r="B18" s="35"/>
      <c r="C18" s="35"/>
      <c r="D18" s="35"/>
    </row>
    <row r="19" spans="1:4" ht="33.75" customHeight="1">
      <c r="A19" s="138" t="s">
        <v>34</v>
      </c>
      <c r="B19" s="35"/>
      <c r="C19" s="35"/>
      <c r="D19" s="35"/>
    </row>
    <row r="20" spans="1:4" ht="15.75">
      <c r="A20" s="140"/>
      <c r="B20" s="35"/>
      <c r="C20" s="35"/>
      <c r="D20" s="35"/>
    </row>
    <row r="21" spans="1:4" ht="63.75" customHeight="1">
      <c r="A21" s="139" t="s">
        <v>242</v>
      </c>
      <c r="B21" s="35"/>
      <c r="C21" s="35"/>
      <c r="D21" s="35"/>
    </row>
    <row r="22" spans="1:4" ht="19.5" customHeight="1">
      <c r="A22" s="139" t="s">
        <v>37</v>
      </c>
      <c r="B22" s="35"/>
      <c r="C22" s="35"/>
      <c r="D22" s="35"/>
    </row>
    <row r="23" spans="1:4" ht="26.25" customHeight="1">
      <c r="A23" s="347"/>
      <c r="B23" s="35"/>
      <c r="C23" s="35"/>
      <c r="D23" s="35"/>
    </row>
    <row r="24" spans="1:4" ht="26.25" customHeight="1">
      <c r="A24" s="348"/>
      <c r="B24" s="35"/>
      <c r="C24" s="35"/>
      <c r="D24" s="35"/>
    </row>
    <row r="25" spans="1:4" ht="26.25" customHeight="1">
      <c r="A25" s="347"/>
      <c r="B25" s="35"/>
      <c r="C25" s="35"/>
      <c r="D25" s="35"/>
    </row>
    <row r="26" spans="1:4" ht="27" customHeight="1">
      <c r="A26" s="139" t="s">
        <v>39</v>
      </c>
      <c r="B26" s="35"/>
      <c r="C26" s="35"/>
      <c r="D26" s="35"/>
    </row>
    <row r="27" spans="1:4" ht="7.5" customHeight="1">
      <c r="A27" s="139"/>
      <c r="B27" s="35"/>
      <c r="C27" s="35"/>
      <c r="D27" s="35"/>
    </row>
    <row r="28" spans="1:4" ht="16.5" customHeight="1">
      <c r="A28" s="139" t="s">
        <v>40</v>
      </c>
      <c r="B28" s="35"/>
      <c r="C28" s="35"/>
      <c r="D28" s="35"/>
    </row>
    <row r="29" spans="1:4" ht="15">
      <c r="A29" s="139"/>
      <c r="B29" s="35"/>
      <c r="C29" s="35"/>
      <c r="D29" s="35"/>
    </row>
    <row r="30" spans="1:4" ht="19.5" customHeight="1">
      <c r="A30" s="139" t="s">
        <v>13</v>
      </c>
      <c r="B30" s="35"/>
      <c r="C30" s="35"/>
      <c r="D30" s="35"/>
    </row>
    <row r="31" spans="1:4" ht="15">
      <c r="A31" s="139"/>
      <c r="B31" s="35"/>
      <c r="C31" s="35"/>
      <c r="D31" s="35"/>
    </row>
    <row r="32" spans="1:4" ht="13.5" customHeight="1">
      <c r="A32" s="139" t="s">
        <v>14</v>
      </c>
      <c r="B32" s="35"/>
      <c r="C32" s="35"/>
      <c r="D32" s="35"/>
    </row>
    <row r="33" spans="1:4" ht="15">
      <c r="A33" s="139"/>
      <c r="B33" s="35"/>
      <c r="C33" s="35"/>
      <c r="D33" s="35"/>
    </row>
    <row r="34" spans="1:4" ht="15">
      <c r="A34" s="143"/>
      <c r="B34" s="35"/>
      <c r="C34" s="35"/>
      <c r="D34" s="35"/>
    </row>
    <row r="35" spans="1:4">
      <c r="A35" s="35"/>
      <c r="B35" s="35"/>
      <c r="C35" s="35"/>
      <c r="D35" s="35"/>
    </row>
    <row r="36" spans="1:4" ht="15">
      <c r="A36" s="143"/>
      <c r="B36" s="35"/>
      <c r="C36" s="35"/>
      <c r="D36" s="35"/>
    </row>
    <row r="37" spans="1:4" ht="5.25" customHeight="1">
      <c r="A37" s="144"/>
      <c r="B37" s="35"/>
      <c r="C37" s="35"/>
      <c r="D37" s="35"/>
    </row>
    <row r="38" spans="1:4" ht="5.25" customHeight="1">
      <c r="A38" s="145"/>
      <c r="B38" s="35"/>
      <c r="C38" s="35"/>
      <c r="D38" s="35"/>
    </row>
    <row r="39" spans="1:4" ht="23.25">
      <c r="A39" s="146"/>
      <c r="B39" s="35"/>
      <c r="C39" s="35"/>
      <c r="D39" s="35"/>
    </row>
    <row r="40" spans="1:4" ht="23.25">
      <c r="A40" s="146"/>
      <c r="B40" s="35"/>
      <c r="C40" s="35"/>
      <c r="D40" s="35"/>
    </row>
  </sheetData>
  <sheetProtection algorithmName="SHA-512" hashValue="01cjM6X9XU+ya8CAFulecfU6keWAW6smSq5VVsghx/vb9HivMuB3gHUrY37aEf6L9405OS4YBUNuJZd67SqiHQ==" saltValue="qZ+yhfpa2C6gmsTCP6RlCQ==" spinCount="100000" sheet="1" selectLockedCells="1"/>
  <phoneticPr fontId="0" type="noConversion"/>
  <pageMargins left="0.75" right="0.75" top="1" bottom="1" header="0.5" footer="0.5"/>
  <pageSetup scale="76" orientation="portrait" horizontalDpi="300" verticalDpi="300" r:id="rId1"/>
  <headerFooter alignWithMargins="0">
    <oddFooter>&amp;CFLORIDA ENGINEERING HIGH SCHOOL
SCHOLARSHIP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4"/>
  <sheetViews>
    <sheetView view="pageBreakPreview" zoomScale="95" zoomScaleNormal="100" zoomScaleSheetLayoutView="95" workbookViewId="0">
      <selection activeCell="B6" sqref="B6"/>
    </sheetView>
  </sheetViews>
  <sheetFormatPr defaultRowHeight="12.75"/>
  <cols>
    <col min="1" max="1" width="64.28515625" customWidth="1"/>
    <col min="2" max="2" width="31.7109375" customWidth="1"/>
  </cols>
  <sheetData>
    <row r="1" spans="1:6" ht="36" customHeight="1">
      <c r="A1" s="459" t="str">
        <f>'Certification Sheet'!A1</f>
        <v>2024-2025 FLORIDA ENGINEERING SOCIETY HIGH SCHOOL GRADUATE</v>
      </c>
      <c r="B1" s="460"/>
      <c r="C1" s="35"/>
      <c r="D1" s="35"/>
      <c r="E1" s="35"/>
      <c r="F1" s="35"/>
    </row>
    <row r="2" spans="1:6" ht="18" customHeight="1">
      <c r="A2" s="461" t="str">
        <f>'Certification Sheet'!A2</f>
        <v>SCHOLARSHIP APPLICATION</v>
      </c>
      <c r="B2" s="462"/>
      <c r="C2" s="35"/>
      <c r="D2" s="35"/>
      <c r="E2" s="35"/>
      <c r="F2" s="35"/>
    </row>
    <row r="3" spans="1:6">
      <c r="A3" s="249"/>
      <c r="B3" s="181"/>
      <c r="C3" s="35"/>
      <c r="D3" s="35"/>
      <c r="E3" s="35"/>
      <c r="F3" s="35"/>
    </row>
    <row r="4" spans="1:6" ht="9" customHeight="1">
      <c r="A4" s="211"/>
      <c r="B4" s="251"/>
      <c r="C4" s="35"/>
      <c r="D4" s="35"/>
      <c r="E4" s="35"/>
      <c r="F4" s="35"/>
    </row>
    <row r="5" spans="1:6" ht="15">
      <c r="A5" s="252" t="s">
        <v>188</v>
      </c>
      <c r="B5" s="251"/>
      <c r="C5" s="35"/>
      <c r="D5" s="35"/>
      <c r="E5" s="35"/>
      <c r="F5" s="35"/>
    </row>
    <row r="6" spans="1:6" ht="13.5" thickBot="1">
      <c r="A6" s="253" t="s">
        <v>185</v>
      </c>
      <c r="B6" s="345"/>
      <c r="C6" s="35"/>
      <c r="D6" s="35"/>
      <c r="E6" s="35"/>
      <c r="F6" s="35"/>
    </row>
    <row r="7" spans="1:6" ht="13.5" thickBot="1">
      <c r="A7" s="253" t="s">
        <v>186</v>
      </c>
      <c r="B7" s="346"/>
      <c r="C7" s="35"/>
      <c r="D7" s="35"/>
      <c r="E7" s="35"/>
      <c r="F7" s="35"/>
    </row>
    <row r="8" spans="1:6" ht="13.5" thickBot="1">
      <c r="A8" s="253" t="s">
        <v>118</v>
      </c>
      <c r="B8" s="346"/>
      <c r="C8" s="35"/>
      <c r="D8" s="35"/>
      <c r="E8" s="35"/>
      <c r="F8" s="35"/>
    </row>
    <row r="9" spans="1:6" ht="13.5" thickBot="1">
      <c r="A9" s="253" t="s">
        <v>187</v>
      </c>
      <c r="B9" s="346"/>
      <c r="C9" s="35"/>
      <c r="D9" s="35"/>
      <c r="E9" s="35"/>
      <c r="F9" s="35"/>
    </row>
    <row r="10" spans="1:6" ht="13.5" thickBot="1">
      <c r="A10" s="253" t="s">
        <v>173</v>
      </c>
      <c r="B10" s="346"/>
      <c r="C10" s="35"/>
      <c r="D10" s="35"/>
      <c r="E10" s="35"/>
      <c r="F10" s="35"/>
    </row>
    <row r="11" spans="1:6" ht="13.5" thickBot="1">
      <c r="A11" s="253" t="s">
        <v>174</v>
      </c>
      <c r="B11" s="346"/>
      <c r="C11" s="35"/>
      <c r="D11" s="35"/>
      <c r="E11" s="35"/>
      <c r="F11" s="35"/>
    </row>
    <row r="12" spans="1:6" ht="13.5" thickBot="1">
      <c r="A12" s="253" t="s">
        <v>175</v>
      </c>
      <c r="B12" s="346"/>
      <c r="C12" s="35"/>
      <c r="D12" s="35"/>
      <c r="E12" s="35"/>
      <c r="F12" s="35"/>
    </row>
    <row r="13" spans="1:6" ht="13.5" thickBot="1">
      <c r="A13" s="253" t="s">
        <v>176</v>
      </c>
      <c r="B13" s="346"/>
      <c r="C13" s="35"/>
      <c r="D13" s="35"/>
      <c r="E13" s="35"/>
      <c r="F13" s="35"/>
    </row>
    <row r="14" spans="1:6" ht="13.5" thickBot="1">
      <c r="A14" s="253" t="s">
        <v>177</v>
      </c>
      <c r="B14" s="255"/>
      <c r="C14" s="35"/>
      <c r="D14" s="35"/>
      <c r="E14" s="35"/>
      <c r="F14" s="35"/>
    </row>
    <row r="15" spans="1:6" ht="13.5" thickBot="1">
      <c r="A15" s="253" t="s">
        <v>178</v>
      </c>
      <c r="B15" s="254"/>
      <c r="C15" s="35"/>
      <c r="D15" s="35"/>
      <c r="E15" s="35"/>
      <c r="F15" s="35"/>
    </row>
    <row r="16" spans="1:6" ht="13.5" thickBot="1">
      <c r="A16" s="253" t="s">
        <v>179</v>
      </c>
      <c r="B16" s="254"/>
      <c r="C16" s="35"/>
      <c r="D16" s="35"/>
      <c r="E16" s="35"/>
      <c r="F16" s="35"/>
    </row>
    <row r="17" spans="1:6" ht="13.5" thickBot="1">
      <c r="A17" s="253" t="s">
        <v>180</v>
      </c>
      <c r="B17" s="254"/>
      <c r="C17" s="35"/>
      <c r="D17" s="35"/>
      <c r="E17" s="35"/>
      <c r="F17" s="35"/>
    </row>
    <row r="18" spans="1:6" ht="13.5" thickBot="1">
      <c r="A18" s="253" t="s">
        <v>181</v>
      </c>
      <c r="B18" s="254"/>
      <c r="C18" s="35"/>
      <c r="D18" s="35"/>
      <c r="E18" s="35"/>
      <c r="F18" s="35"/>
    </row>
    <row r="19" spans="1:6" ht="13.5" thickBot="1">
      <c r="A19" s="253" t="s">
        <v>182</v>
      </c>
      <c r="B19" s="254"/>
      <c r="C19" s="35"/>
      <c r="D19" s="35"/>
      <c r="E19" s="35"/>
      <c r="F19" s="35"/>
    </row>
    <row r="20" spans="1:6" ht="13.5" thickBot="1">
      <c r="A20" s="253" t="s">
        <v>183</v>
      </c>
      <c r="B20" s="255"/>
      <c r="C20" s="35"/>
      <c r="D20" s="35"/>
      <c r="E20" s="35"/>
      <c r="F20" s="35"/>
    </row>
    <row r="21" spans="1:6" ht="13.5" thickBot="1">
      <c r="A21" s="253" t="s">
        <v>184</v>
      </c>
      <c r="B21" s="254"/>
      <c r="C21" s="35"/>
      <c r="D21" s="35"/>
      <c r="E21" s="35"/>
      <c r="F21" s="35"/>
    </row>
    <row r="22" spans="1:6" ht="13.5" thickBot="1">
      <c r="A22" s="256"/>
      <c r="B22" s="257"/>
      <c r="C22" s="35"/>
      <c r="D22" s="35"/>
      <c r="E22" s="35"/>
      <c r="F22" s="35"/>
    </row>
    <row r="23" spans="1:6" ht="13.5" thickBot="1">
      <c r="A23" s="258" t="s">
        <v>108</v>
      </c>
      <c r="B23" s="346"/>
      <c r="C23" s="35"/>
      <c r="D23" s="35"/>
      <c r="E23" s="35"/>
      <c r="F23" s="35"/>
    </row>
    <row r="24" spans="1:6" ht="13.5" thickBot="1">
      <c r="A24" s="259" t="s">
        <v>107</v>
      </c>
      <c r="B24" s="254"/>
      <c r="C24" s="250"/>
      <c r="D24" s="35"/>
      <c r="E24" s="35"/>
      <c r="F24" s="35"/>
    </row>
    <row r="25" spans="1:6" ht="13.5" thickBot="1">
      <c r="A25" s="259" t="s">
        <v>243</v>
      </c>
      <c r="B25" s="254"/>
      <c r="C25" s="36"/>
      <c r="D25" s="35"/>
      <c r="E25" s="35"/>
      <c r="F25" s="35"/>
    </row>
    <row r="26" spans="1:6" ht="13.5" thickBot="1">
      <c r="A26" s="78" t="s">
        <v>245</v>
      </c>
      <c r="B26" s="254"/>
      <c r="C26" s="35"/>
      <c r="D26" s="35"/>
      <c r="E26" s="35"/>
      <c r="F26" s="35"/>
    </row>
    <row r="27" spans="1:6" ht="13.5" thickBot="1">
      <c r="A27" s="260" t="s">
        <v>244</v>
      </c>
      <c r="B27" s="254"/>
      <c r="C27" s="35"/>
      <c r="D27" s="35"/>
      <c r="E27" s="35"/>
      <c r="F27" s="35"/>
    </row>
    <row r="28" spans="1:6">
      <c r="A28" s="35"/>
      <c r="B28" s="35"/>
      <c r="C28" s="35"/>
      <c r="D28" s="35"/>
      <c r="E28" s="35"/>
      <c r="F28" s="35"/>
    </row>
    <row r="29" spans="1:6">
      <c r="A29" s="35"/>
      <c r="B29" s="35"/>
      <c r="C29" s="35"/>
      <c r="D29" s="35"/>
      <c r="E29" s="35"/>
      <c r="F29" s="35"/>
    </row>
    <row r="30" spans="1:6">
      <c r="A30" s="35"/>
      <c r="B30" s="35"/>
      <c r="C30" s="35"/>
      <c r="D30" s="35"/>
      <c r="E30" s="35"/>
      <c r="F30" s="35"/>
    </row>
    <row r="31" spans="1:6">
      <c r="A31" s="35"/>
      <c r="B31" s="35"/>
      <c r="C31" s="35"/>
      <c r="D31" s="35"/>
      <c r="E31" s="35"/>
      <c r="F31" s="35"/>
    </row>
    <row r="32" spans="1:6">
      <c r="A32" s="35"/>
      <c r="B32" s="35"/>
      <c r="C32" s="35"/>
      <c r="D32" s="35"/>
      <c r="E32" s="35"/>
      <c r="F32" s="35"/>
    </row>
    <row r="33" spans="1:6">
      <c r="A33" s="35"/>
      <c r="B33" s="35"/>
      <c r="C33" s="35"/>
      <c r="D33" s="35"/>
      <c r="E33" s="35"/>
      <c r="F33" s="35"/>
    </row>
    <row r="34" spans="1:6">
      <c r="A34" s="35"/>
      <c r="B34" s="35"/>
      <c r="C34" s="35"/>
      <c r="D34" s="35"/>
      <c r="E34" s="35"/>
      <c r="F34" s="35"/>
    </row>
  </sheetData>
  <sheetProtection algorithmName="SHA-512" hashValue="fND/uilqiDIY+5DYpKMV3x0h828RSy43OBOcZj3/8yPgAYCkykiKs5wjzFCm5wmjvB4Q1KT+Xw8yknE/EaCZ2Q==" saltValue="g13oF7coJVd2R8LFG3ciEQ==" spinCount="100000" sheet="1" selectLockedCells="1"/>
  <protectedRanges>
    <protectedRange sqref="B6:B8 B10:B27" name="Range1"/>
  </protectedRanges>
  <mergeCells count="2">
    <mergeCell ref="A1:B1"/>
    <mergeCell ref="A2:B2"/>
  </mergeCells>
  <phoneticPr fontId="0" type="noConversion"/>
  <pageMargins left="0.53" right="0.45" top="1" bottom="1" header="0.5" footer="0.5"/>
  <pageSetup orientation="portrait" horizontalDpi="4294967293" verticalDpi="4294967293" r:id="rId1"/>
  <headerFooter alignWithMargins="0">
    <oddFooter>&amp;CFLORIDA ENGINEERING HIGH SCHOOL
SCHOLARSHIP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48"/>
  <sheetViews>
    <sheetView view="pageBreakPreview" zoomScale="118" zoomScaleNormal="100" zoomScaleSheetLayoutView="118" workbookViewId="0">
      <selection activeCell="E29" sqref="B29:E29"/>
    </sheetView>
  </sheetViews>
  <sheetFormatPr defaultRowHeight="12.75"/>
  <cols>
    <col min="1" max="1" width="78.28515625" customWidth="1"/>
  </cols>
  <sheetData>
    <row r="1" spans="1:5" ht="18">
      <c r="A1" s="463" t="str">
        <f>'Certification Sheet'!A1</f>
        <v>2024-2025 FLORIDA ENGINEERING SOCIETY HIGH SCHOOL GRADUATE</v>
      </c>
      <c r="B1" s="464"/>
      <c r="C1" s="464"/>
      <c r="D1" s="464"/>
      <c r="E1" s="464"/>
    </row>
    <row r="2" spans="1:5" ht="18">
      <c r="A2" s="463" t="str">
        <f>'Certification Sheet'!A2</f>
        <v>SCHOLARSHIP APPLICATION</v>
      </c>
      <c r="B2" s="464"/>
      <c r="C2" s="464"/>
      <c r="D2" s="464"/>
      <c r="E2" s="464"/>
    </row>
    <row r="3" spans="1:5">
      <c r="A3" s="465"/>
      <c r="B3" s="465"/>
      <c r="C3" s="465"/>
      <c r="D3" s="465"/>
      <c r="E3" s="465"/>
    </row>
    <row r="4" spans="1:5" ht="9" customHeight="1">
      <c r="A4" s="183"/>
      <c r="B4" s="183"/>
      <c r="C4" s="183"/>
      <c r="D4" s="183"/>
      <c r="E4" s="183"/>
    </row>
    <row r="5" spans="1:5">
      <c r="A5" s="188">
        <f>'Application PAGE 1'!B6</f>
        <v>0</v>
      </c>
    </row>
    <row r="6" spans="1:5">
      <c r="A6" s="188"/>
    </row>
    <row r="7" spans="1:5" ht="15">
      <c r="A7" s="38" t="s">
        <v>66</v>
      </c>
    </row>
    <row r="8" spans="1:5">
      <c r="A8" s="27"/>
    </row>
    <row r="9" spans="1:5" ht="42" customHeight="1" thickBot="1">
      <c r="A9" s="466" t="s">
        <v>109</v>
      </c>
      <c r="B9" s="466"/>
      <c r="C9" s="466"/>
      <c r="D9" s="466"/>
      <c r="E9" s="466"/>
    </row>
    <row r="10" spans="1:5" ht="13.5" thickBot="1">
      <c r="A10" s="280"/>
      <c r="B10" s="34"/>
      <c r="C10" s="34"/>
      <c r="D10" s="34"/>
      <c r="E10" s="34"/>
    </row>
    <row r="11" spans="1:5" ht="13.5" thickBot="1">
      <c r="A11" s="126"/>
      <c r="B11" s="34"/>
      <c r="C11" s="34"/>
      <c r="D11" s="34"/>
      <c r="E11" s="34"/>
    </row>
    <row r="12" spans="1:5" ht="13.5" thickBot="1">
      <c r="A12" s="126"/>
      <c r="B12" s="34"/>
      <c r="C12" s="34"/>
      <c r="D12" s="34"/>
      <c r="E12" s="34"/>
    </row>
    <row r="13" spans="1:5" ht="13.5" thickBot="1">
      <c r="A13" s="127"/>
      <c r="B13" s="34"/>
      <c r="C13" s="34"/>
      <c r="D13" s="34"/>
      <c r="E13" s="34"/>
    </row>
    <row r="14" spans="1:5" ht="13.5" thickBot="1">
      <c r="A14" s="127"/>
      <c r="B14" s="34"/>
      <c r="C14" s="34"/>
      <c r="D14" s="34"/>
      <c r="E14" s="34"/>
    </row>
    <row r="15" spans="1:5" ht="13.5" thickBot="1">
      <c r="A15" s="126"/>
      <c r="B15" s="34"/>
      <c r="C15" s="34"/>
      <c r="D15" s="34"/>
      <c r="E15" s="34"/>
    </row>
    <row r="16" spans="1:5" ht="13.5" thickBot="1">
      <c r="A16" s="127"/>
      <c r="B16" s="34"/>
      <c r="C16" s="34"/>
      <c r="D16" s="34"/>
      <c r="E16" s="34"/>
    </row>
    <row r="17" spans="1:7" ht="13.5" thickBot="1">
      <c r="A17" s="127"/>
      <c r="B17" s="34"/>
      <c r="C17" s="34"/>
      <c r="D17" s="34"/>
      <c r="E17" s="34"/>
    </row>
    <row r="18" spans="1:7" ht="13.5" thickBot="1">
      <c r="A18" s="127"/>
      <c r="B18" s="34"/>
      <c r="C18" s="34"/>
      <c r="D18" s="34"/>
      <c r="E18" s="34"/>
    </row>
    <row r="19" spans="1:7" ht="13.5" thickBot="1">
      <c r="A19" s="127"/>
      <c r="B19" s="34"/>
      <c r="C19" s="34"/>
      <c r="D19" s="34"/>
      <c r="E19" s="34"/>
    </row>
    <row r="20" spans="1:7" ht="13.5" thickBot="1">
      <c r="A20" s="128"/>
      <c r="B20" s="34"/>
      <c r="C20" s="34"/>
      <c r="D20" s="34"/>
      <c r="E20" s="34"/>
    </row>
    <row r="21" spans="1:7">
      <c r="A21" s="18"/>
      <c r="B21" s="34"/>
      <c r="C21" s="34"/>
      <c r="D21" s="34"/>
      <c r="E21" s="34"/>
    </row>
    <row r="22" spans="1:7">
      <c r="A22" s="18"/>
      <c r="B22" s="34"/>
      <c r="C22" s="34"/>
      <c r="D22" s="34"/>
      <c r="E22" s="34"/>
    </row>
    <row r="23" spans="1:7">
      <c r="A23" s="18"/>
      <c r="B23" s="34"/>
      <c r="C23" s="34"/>
      <c r="D23" s="34"/>
      <c r="E23" s="34"/>
    </row>
    <row r="24" spans="1:7" ht="15">
      <c r="A24" s="38" t="s">
        <v>110</v>
      </c>
      <c r="B24" s="34"/>
      <c r="C24" s="34"/>
      <c r="D24" s="34"/>
      <c r="E24" s="34"/>
    </row>
    <row r="25" spans="1:7">
      <c r="A25" s="19"/>
      <c r="B25" s="34"/>
      <c r="C25" s="34"/>
      <c r="D25" s="34"/>
      <c r="E25" s="34"/>
    </row>
    <row r="26" spans="1:7" ht="38.25">
      <c r="A26" s="16" t="s">
        <v>111</v>
      </c>
      <c r="B26" s="34"/>
      <c r="C26" s="34"/>
      <c r="D26" s="34"/>
      <c r="E26" s="34"/>
    </row>
    <row r="27" spans="1:7" ht="13.5" thickBot="1">
      <c r="A27" s="16"/>
      <c r="B27" s="34"/>
      <c r="C27" s="34"/>
      <c r="D27" s="34"/>
      <c r="E27" s="34"/>
    </row>
    <row r="28" spans="1:7" ht="25.5">
      <c r="A28" s="28"/>
      <c r="B28" s="281" t="s">
        <v>112</v>
      </c>
      <c r="C28" s="282" t="s">
        <v>297</v>
      </c>
      <c r="D28" s="29" t="s">
        <v>113</v>
      </c>
      <c r="E28" s="30" t="s">
        <v>114</v>
      </c>
    </row>
    <row r="29" spans="1:7" ht="20.25" customHeight="1">
      <c r="A29" s="31" t="s">
        <v>115</v>
      </c>
      <c r="B29" s="455"/>
      <c r="C29" s="283"/>
      <c r="D29" s="283"/>
      <c r="E29" s="129"/>
      <c r="G29" s="209"/>
    </row>
    <row r="30" spans="1:7" ht="13.5" thickBot="1">
      <c r="A30" s="32" t="s">
        <v>22</v>
      </c>
      <c r="B30" s="284">
        <v>600</v>
      </c>
      <c r="C30" s="349">
        <v>500</v>
      </c>
      <c r="D30" s="350">
        <v>26</v>
      </c>
      <c r="E30" s="351">
        <v>21</v>
      </c>
      <c r="G30" s="209"/>
    </row>
    <row r="31" spans="1:7">
      <c r="A31" s="16"/>
    </row>
    <row r="32" spans="1:7">
      <c r="A32" s="16"/>
    </row>
    <row r="33" spans="1:2" ht="15">
      <c r="A33" s="39" t="s">
        <v>116</v>
      </c>
    </row>
    <row r="34" spans="1:2" ht="63.75">
      <c r="A34" s="407" t="s">
        <v>323</v>
      </c>
    </row>
    <row r="35" spans="1:2">
      <c r="A35" s="304"/>
    </row>
    <row r="36" spans="1:2">
      <c r="A36" s="33"/>
    </row>
    <row r="37" spans="1:2" ht="13.5" thickBot="1">
      <c r="A37" s="33" t="s">
        <v>117</v>
      </c>
    </row>
    <row r="38" spans="1:2" ht="20.25" customHeight="1" thickTop="1" thickBot="1">
      <c r="A38" s="121" t="s">
        <v>270</v>
      </c>
      <c r="B38" s="153"/>
    </row>
    <row r="39" spans="1:2" ht="13.5" thickTop="1">
      <c r="A39" s="208"/>
    </row>
    <row r="40" spans="1:2">
      <c r="A40" s="25"/>
    </row>
    <row r="41" spans="1:2" ht="14.25">
      <c r="A41" s="23"/>
    </row>
    <row r="42" spans="1:2" ht="14.25">
      <c r="A42" s="20"/>
    </row>
    <row r="43" spans="1:2">
      <c r="A43" s="19"/>
    </row>
    <row r="44" spans="1:2" ht="14.25">
      <c r="A44" s="20"/>
    </row>
    <row r="45" spans="1:2">
      <c r="A45" s="19"/>
    </row>
    <row r="46" spans="1:2" ht="13.5">
      <c r="A46" s="21"/>
    </row>
    <row r="47" spans="1:2" ht="13.5">
      <c r="A47" s="21"/>
    </row>
    <row r="48" spans="1:2" ht="21.75">
      <c r="A48" s="22"/>
    </row>
  </sheetData>
  <sheetProtection algorithmName="SHA-512" hashValue="gv3QLqXDmV6r5mGjqy4dcw5nJk2YGyYDn8RdsUuxSwU/QuF+8o3W+YtDH0ySuYGZNS8AxIuy8AiYVLc4LhyG8A==" saltValue="qa0CeGHsJ/kU4hp5lwiptQ==" spinCount="100000" sheet="1" selectLockedCells="1"/>
  <mergeCells count="4">
    <mergeCell ref="A1:E1"/>
    <mergeCell ref="A2:E2"/>
    <mergeCell ref="A3:E3"/>
    <mergeCell ref="A9:E9"/>
  </mergeCells>
  <phoneticPr fontId="0" type="noConversion"/>
  <pageMargins left="0.75" right="0.75" top="1" bottom="1" header="0.5" footer="0.5"/>
  <pageSetup scale="79" orientation="portrait" horizontalDpi="4294967293" verticalDpi="4294967293" r:id="rId1"/>
  <headerFooter alignWithMargins="0">
    <oddFooter>&amp;CFLORIDA ENGINEERING HIGH SCHOOL
SCHOLARSHIP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96"/>
  <sheetViews>
    <sheetView view="pageBreakPreview" zoomScaleNormal="100" zoomScaleSheetLayoutView="100" workbookViewId="0">
      <selection activeCell="B12" sqref="B12"/>
    </sheetView>
  </sheetViews>
  <sheetFormatPr defaultRowHeight="12.75"/>
  <cols>
    <col min="1" max="1" width="40.85546875" customWidth="1"/>
    <col min="2" max="4" width="4.5703125" customWidth="1"/>
    <col min="5" max="5" width="16.85546875" customWidth="1"/>
    <col min="6" max="6" width="27.28515625" customWidth="1"/>
    <col min="7" max="7" width="5.28515625" style="243" hidden="1" customWidth="1"/>
    <col min="8" max="8" width="9.42578125" style="152" hidden="1" customWidth="1"/>
    <col min="9" max="9" width="11.7109375" style="152" hidden="1" customWidth="1"/>
    <col min="10" max="10" width="8.28515625" style="152" hidden="1" customWidth="1"/>
    <col min="11" max="11" width="7.7109375" style="152" hidden="1" customWidth="1"/>
    <col min="12" max="12" width="8.7109375" style="152" hidden="1" customWidth="1"/>
    <col min="13" max="13" width="9.42578125" style="152" hidden="1" customWidth="1"/>
    <col min="14" max="14" width="11.7109375" style="152" hidden="1" customWidth="1"/>
    <col min="15" max="15" width="8.28515625" style="152" hidden="1" customWidth="1"/>
    <col min="16" max="16" width="7.7109375" style="152" hidden="1" customWidth="1"/>
    <col min="17" max="17" width="8.7109375" style="152" hidden="1" customWidth="1"/>
    <col min="18" max="18" width="9.42578125" style="152" hidden="1" customWidth="1"/>
    <col min="19" max="19" width="11.7109375" style="152" hidden="1" customWidth="1"/>
    <col min="20" max="20" width="8.28515625" style="152" hidden="1" customWidth="1"/>
    <col min="21" max="21" width="7.7109375" style="152" hidden="1" customWidth="1"/>
    <col min="22" max="22" width="8.7109375" style="152" hidden="1" customWidth="1"/>
    <col min="23" max="23" width="0" hidden="1" customWidth="1"/>
  </cols>
  <sheetData>
    <row r="1" spans="1:22" ht="18.75" thickBot="1">
      <c r="A1" s="474" t="str">
        <f>'Certification Sheet'!A1</f>
        <v>2024-2025 FLORIDA ENGINEERING SOCIETY HIGH SCHOOL GRADUATE</v>
      </c>
      <c r="B1" s="475"/>
      <c r="C1" s="475"/>
      <c r="D1" s="475"/>
      <c r="E1" s="475"/>
      <c r="F1" s="476"/>
      <c r="G1" s="234"/>
      <c r="H1" s="430" t="s">
        <v>228</v>
      </c>
      <c r="I1" s="426"/>
      <c r="J1" s="426"/>
      <c r="K1" s="426"/>
      <c r="L1" s="426"/>
      <c r="M1" s="426"/>
      <c r="N1" s="426"/>
      <c r="O1" s="426"/>
      <c r="P1" s="426"/>
      <c r="Q1" s="426"/>
      <c r="R1" s="426"/>
      <c r="S1" s="426"/>
      <c r="T1" s="426"/>
      <c r="U1" s="426"/>
      <c r="V1" s="426"/>
    </row>
    <row r="2" spans="1:22" ht="18" customHeight="1">
      <c r="A2" s="477" t="str">
        <f>'Certification Sheet'!A2</f>
        <v>SCHOLARSHIP APPLICATION</v>
      </c>
      <c r="B2" s="464"/>
      <c r="C2" s="464"/>
      <c r="D2" s="464"/>
      <c r="E2" s="464"/>
      <c r="F2" s="478"/>
      <c r="G2" s="234"/>
      <c r="H2" s="431" t="s">
        <v>227</v>
      </c>
      <c r="I2" s="427"/>
      <c r="J2" s="427"/>
      <c r="K2" s="427"/>
      <c r="L2" s="427"/>
      <c r="M2" s="427"/>
      <c r="N2" s="427"/>
      <c r="O2" s="427"/>
      <c r="P2" s="427"/>
      <c r="Q2" s="427"/>
      <c r="R2" s="427"/>
      <c r="S2" s="427"/>
      <c r="T2" s="427"/>
      <c r="U2" s="427"/>
      <c r="V2" s="427"/>
    </row>
    <row r="3" spans="1:22" ht="13.5" thickBot="1">
      <c r="A3" s="479"/>
      <c r="B3" s="465"/>
      <c r="C3" s="465"/>
      <c r="D3" s="465"/>
      <c r="E3" s="465"/>
      <c r="F3" s="480"/>
      <c r="G3" s="235"/>
      <c r="H3" s="428"/>
      <c r="I3" s="429"/>
      <c r="J3" s="429"/>
      <c r="K3" s="429"/>
      <c r="L3" s="429"/>
      <c r="M3" s="429"/>
      <c r="N3" s="429"/>
      <c r="O3" s="429"/>
      <c r="P3" s="429"/>
      <c r="Q3" s="429"/>
      <c r="R3" s="429"/>
      <c r="S3" s="429"/>
      <c r="T3" s="429"/>
      <c r="U3" s="429"/>
      <c r="V3" s="429"/>
    </row>
    <row r="4" spans="1:22" ht="16.5" customHeight="1" thickBot="1">
      <c r="A4" s="211"/>
      <c r="F4" s="251"/>
      <c r="G4" s="234"/>
      <c r="H4" s="432" t="s">
        <v>279</v>
      </c>
      <c r="I4" s="416"/>
      <c r="J4" s="416"/>
      <c r="K4" s="416"/>
      <c r="L4" s="417"/>
      <c r="M4" s="415" t="s">
        <v>277</v>
      </c>
      <c r="N4" s="416"/>
      <c r="O4" s="416"/>
      <c r="P4" s="416"/>
      <c r="Q4" s="417"/>
      <c r="R4" s="415" t="s">
        <v>278</v>
      </c>
      <c r="S4" s="416"/>
      <c r="T4" s="416"/>
      <c r="U4" s="416"/>
      <c r="V4" s="417"/>
    </row>
    <row r="5" spans="1:22" ht="15.75" customHeight="1" thickBot="1">
      <c r="A5" s="344">
        <f>'Application PAGE 1'!B6</f>
        <v>0</v>
      </c>
      <c r="B5" s="57"/>
      <c r="C5" s="57"/>
      <c r="D5" s="57"/>
      <c r="E5" s="57"/>
      <c r="F5" s="172"/>
      <c r="G5" s="234"/>
      <c r="H5" s="446" t="s">
        <v>221</v>
      </c>
      <c r="I5" s="423"/>
      <c r="J5" s="423"/>
      <c r="K5" s="423"/>
      <c r="L5" s="423"/>
      <c r="M5" s="447" t="s">
        <v>221</v>
      </c>
      <c r="N5" s="419"/>
      <c r="O5" s="419"/>
      <c r="P5" s="420"/>
      <c r="Q5" s="421"/>
      <c r="R5" s="446" t="s">
        <v>221</v>
      </c>
      <c r="S5" s="423"/>
      <c r="T5" s="423"/>
      <c r="U5" s="423"/>
      <c r="V5" s="423"/>
    </row>
    <row r="6" spans="1:22" ht="49.5" customHeight="1">
      <c r="A6" s="76"/>
      <c r="B6" s="57"/>
      <c r="C6" s="57"/>
      <c r="D6" s="57"/>
      <c r="E6" s="57"/>
      <c r="F6" s="172"/>
      <c r="G6" s="234"/>
      <c r="H6" s="445" t="s">
        <v>223</v>
      </c>
      <c r="I6" s="448" t="s">
        <v>224</v>
      </c>
      <c r="J6" s="448" t="s">
        <v>225</v>
      </c>
      <c r="K6" s="448" t="s">
        <v>97</v>
      </c>
      <c r="L6" s="449" t="s">
        <v>98</v>
      </c>
      <c r="M6" s="450" t="s">
        <v>223</v>
      </c>
      <c r="N6" s="451" t="s">
        <v>224</v>
      </c>
      <c r="O6" s="451" t="s">
        <v>225</v>
      </c>
      <c r="P6" s="451" t="s">
        <v>97</v>
      </c>
      <c r="Q6" s="452" t="s">
        <v>98</v>
      </c>
      <c r="R6" s="445" t="s">
        <v>223</v>
      </c>
      <c r="S6" s="448" t="s">
        <v>224</v>
      </c>
      <c r="T6" s="448" t="s">
        <v>225</v>
      </c>
      <c r="U6" s="448" t="s">
        <v>97</v>
      </c>
      <c r="V6" s="449" t="s">
        <v>98</v>
      </c>
    </row>
    <row r="7" spans="1:22" ht="15">
      <c r="A7" s="77" t="s">
        <v>119</v>
      </c>
      <c r="B7" s="57"/>
      <c r="C7" s="57"/>
      <c r="D7" s="57"/>
      <c r="E7" s="57"/>
      <c r="F7" s="172"/>
      <c r="G7" s="234"/>
      <c r="H7" s="433"/>
      <c r="I7" s="434"/>
      <c r="J7" s="434"/>
      <c r="K7" s="434"/>
      <c r="L7" s="435"/>
      <c r="M7" s="436"/>
      <c r="N7" s="437"/>
      <c r="O7" s="437"/>
      <c r="P7" s="437"/>
      <c r="Q7" s="438"/>
      <c r="R7" s="433"/>
      <c r="S7" s="434"/>
      <c r="T7" s="434"/>
      <c r="U7" s="434"/>
      <c r="V7" s="435"/>
    </row>
    <row r="8" spans="1:22" ht="17.25" customHeight="1" thickBot="1">
      <c r="A8" s="78" t="s">
        <v>165</v>
      </c>
      <c r="B8" s="57"/>
      <c r="C8" s="57"/>
      <c r="D8" s="57"/>
      <c r="E8" s="57"/>
      <c r="F8" s="172"/>
      <c r="G8" s="234"/>
      <c r="H8" s="433"/>
      <c r="I8" s="434"/>
      <c r="J8" s="434"/>
      <c r="K8" s="434"/>
      <c r="L8" s="435"/>
      <c r="M8" s="436"/>
      <c r="N8" s="437"/>
      <c r="O8" s="437"/>
      <c r="P8" s="437"/>
      <c r="Q8" s="438"/>
      <c r="R8" s="433"/>
      <c r="S8" s="434"/>
      <c r="T8" s="434"/>
      <c r="U8" s="434"/>
      <c r="V8" s="435"/>
    </row>
    <row r="9" spans="1:22" ht="17.25" customHeight="1" thickBot="1">
      <c r="A9" s="40" t="s">
        <v>120</v>
      </c>
      <c r="B9" s="471" t="s">
        <v>135</v>
      </c>
      <c r="C9" s="472"/>
      <c r="D9" s="473"/>
      <c r="E9" s="41" t="s">
        <v>136</v>
      </c>
      <c r="F9" s="41" t="s">
        <v>139</v>
      </c>
      <c r="G9" s="236"/>
      <c r="H9" s="439"/>
      <c r="I9" s="440"/>
      <c r="J9" s="440"/>
      <c r="K9" s="440"/>
      <c r="L9" s="441"/>
      <c r="M9" s="442"/>
      <c r="N9" s="443"/>
      <c r="O9" s="443"/>
      <c r="P9" s="443"/>
      <c r="Q9" s="444"/>
      <c r="R9" s="439"/>
      <c r="S9" s="440"/>
      <c r="T9" s="440"/>
      <c r="U9" s="440"/>
      <c r="V9" s="441"/>
    </row>
    <row r="10" spans="1:22" ht="13.5" thickBot="1">
      <c r="A10" s="42" t="s">
        <v>121</v>
      </c>
      <c r="B10" s="45"/>
      <c r="C10" s="43"/>
      <c r="D10" s="43"/>
      <c r="E10" s="44" t="s">
        <v>137</v>
      </c>
      <c r="F10" s="44" t="s">
        <v>140</v>
      </c>
      <c r="G10" s="236"/>
      <c r="H10" s="422"/>
      <c r="I10" s="423"/>
      <c r="J10" s="423"/>
      <c r="K10" s="424"/>
      <c r="L10" s="425"/>
      <c r="M10" s="418"/>
      <c r="N10" s="419"/>
      <c r="O10" s="419"/>
      <c r="P10" s="420"/>
      <c r="Q10" s="421"/>
      <c r="R10" s="422"/>
      <c r="S10" s="423"/>
      <c r="T10" s="423"/>
      <c r="U10" s="424"/>
      <c r="V10" s="425"/>
    </row>
    <row r="11" spans="1:22" ht="13.5" thickBot="1">
      <c r="A11" s="45"/>
      <c r="B11" s="46">
        <v>10</v>
      </c>
      <c r="C11" s="46">
        <v>11</v>
      </c>
      <c r="D11" s="47">
        <v>12</v>
      </c>
      <c r="E11" s="48" t="s">
        <v>138</v>
      </c>
      <c r="F11" s="48" t="s">
        <v>141</v>
      </c>
      <c r="G11" s="236"/>
      <c r="H11" s="352" t="s">
        <v>202</v>
      </c>
      <c r="I11" s="353" t="s">
        <v>205</v>
      </c>
      <c r="J11" s="353" t="s">
        <v>206</v>
      </c>
      <c r="K11" s="353" t="s">
        <v>207</v>
      </c>
      <c r="L11" s="354" t="s">
        <v>218</v>
      </c>
      <c r="M11" s="355" t="s">
        <v>202</v>
      </c>
      <c r="N11" s="356" t="s">
        <v>205</v>
      </c>
      <c r="O11" s="356" t="s">
        <v>206</v>
      </c>
      <c r="P11" s="356" t="s">
        <v>207</v>
      </c>
      <c r="Q11" s="357" t="s">
        <v>218</v>
      </c>
      <c r="R11" s="352" t="s">
        <v>202</v>
      </c>
      <c r="S11" s="353" t="s">
        <v>205</v>
      </c>
      <c r="T11" s="353" t="s">
        <v>206</v>
      </c>
      <c r="U11" s="353" t="s">
        <v>207</v>
      </c>
      <c r="V11" s="354" t="s">
        <v>218</v>
      </c>
    </row>
    <row r="12" spans="1:22" ht="13.5" customHeight="1" thickBot="1">
      <c r="A12" s="79" t="s">
        <v>122</v>
      </c>
      <c r="B12" s="130"/>
      <c r="C12" s="130"/>
      <c r="D12" s="130"/>
      <c r="E12" s="131"/>
      <c r="F12" s="131"/>
      <c r="G12" s="262"/>
      <c r="H12" s="321"/>
      <c r="I12" s="237"/>
      <c r="J12" s="237"/>
      <c r="K12" s="237"/>
      <c r="L12" s="322"/>
      <c r="M12" s="334"/>
      <c r="N12" s="329"/>
      <c r="O12" s="329"/>
      <c r="P12" s="329"/>
      <c r="Q12" s="335"/>
      <c r="R12" s="321"/>
      <c r="S12" s="237"/>
      <c r="T12" s="237"/>
      <c r="U12" s="237"/>
      <c r="V12" s="322"/>
    </row>
    <row r="13" spans="1:22" ht="13.5" customHeight="1" thickBot="1">
      <c r="A13" s="79" t="s">
        <v>123</v>
      </c>
      <c r="B13" s="130"/>
      <c r="C13" s="130"/>
      <c r="D13" s="130"/>
      <c r="E13" s="131"/>
      <c r="F13" s="131"/>
      <c r="G13" s="262"/>
      <c r="H13" s="323"/>
      <c r="I13" s="238"/>
      <c r="J13" s="238"/>
      <c r="K13" s="238"/>
      <c r="L13" s="324"/>
      <c r="M13" s="336"/>
      <c r="N13" s="330"/>
      <c r="O13" s="330"/>
      <c r="P13" s="330"/>
      <c r="Q13" s="337"/>
      <c r="R13" s="323"/>
      <c r="S13" s="238"/>
      <c r="T13" s="238"/>
      <c r="U13" s="238"/>
      <c r="V13" s="324"/>
    </row>
    <row r="14" spans="1:22" ht="13.5" customHeight="1" thickBot="1">
      <c r="A14" s="79" t="s">
        <v>124</v>
      </c>
      <c r="B14" s="130"/>
      <c r="C14" s="130"/>
      <c r="D14" s="130"/>
      <c r="E14" s="131"/>
      <c r="F14" s="131"/>
      <c r="G14" s="262"/>
      <c r="H14" s="323"/>
      <c r="I14" s="239"/>
      <c r="J14" s="238"/>
      <c r="K14" s="240"/>
      <c r="L14" s="324"/>
      <c r="M14" s="336"/>
      <c r="N14" s="331"/>
      <c r="O14" s="330"/>
      <c r="P14" s="332"/>
      <c r="Q14" s="337"/>
      <c r="R14" s="323"/>
      <c r="S14" s="239"/>
      <c r="T14" s="238"/>
      <c r="U14" s="240"/>
      <c r="V14" s="324"/>
    </row>
    <row r="15" spans="1:22" ht="13.5" customHeight="1" thickBot="1">
      <c r="A15" s="79" t="s">
        <v>125</v>
      </c>
      <c r="B15" s="130"/>
      <c r="C15" s="130"/>
      <c r="D15" s="130"/>
      <c r="E15" s="131"/>
      <c r="F15" s="131"/>
      <c r="G15" s="262"/>
      <c r="H15" s="323"/>
      <c r="I15" s="238"/>
      <c r="J15" s="238"/>
      <c r="K15" s="240"/>
      <c r="L15" s="324"/>
      <c r="M15" s="336"/>
      <c r="N15" s="330"/>
      <c r="O15" s="330"/>
      <c r="P15" s="332"/>
      <c r="Q15" s="337"/>
      <c r="R15" s="323"/>
      <c r="S15" s="238"/>
      <c r="T15" s="238"/>
      <c r="U15" s="240"/>
      <c r="V15" s="324"/>
    </row>
    <row r="16" spans="1:22" ht="13.5" customHeight="1" thickBot="1">
      <c r="A16" s="79" t="s">
        <v>126</v>
      </c>
      <c r="B16" s="130"/>
      <c r="C16" s="130"/>
      <c r="D16" s="130"/>
      <c r="E16" s="131"/>
      <c r="F16" s="131"/>
      <c r="G16" s="262"/>
      <c r="H16" s="323"/>
      <c r="I16" s="238"/>
      <c r="J16" s="238"/>
      <c r="K16" s="238"/>
      <c r="L16" s="324"/>
      <c r="M16" s="336"/>
      <c r="N16" s="330"/>
      <c r="O16" s="330"/>
      <c r="P16" s="330"/>
      <c r="Q16" s="337"/>
      <c r="R16" s="323"/>
      <c r="S16" s="238"/>
      <c r="T16" s="238"/>
      <c r="U16" s="238"/>
      <c r="V16" s="324"/>
    </row>
    <row r="17" spans="1:22" ht="13.5" customHeight="1" thickBot="1">
      <c r="A17" s="79" t="s">
        <v>127</v>
      </c>
      <c r="B17" s="130"/>
      <c r="C17" s="130"/>
      <c r="D17" s="130"/>
      <c r="E17" s="131"/>
      <c r="F17" s="131"/>
      <c r="G17" s="262"/>
      <c r="H17" s="323"/>
      <c r="I17" s="238"/>
      <c r="J17" s="238"/>
      <c r="K17" s="238"/>
      <c r="L17" s="324"/>
      <c r="M17" s="336"/>
      <c r="N17" s="330"/>
      <c r="O17" s="330"/>
      <c r="P17" s="330"/>
      <c r="Q17" s="337"/>
      <c r="R17" s="323"/>
      <c r="S17" s="238"/>
      <c r="T17" s="238"/>
      <c r="U17" s="238"/>
      <c r="V17" s="324"/>
    </row>
    <row r="18" spans="1:22" ht="13.5" customHeight="1" thickBot="1">
      <c r="A18" s="79" t="s">
        <v>128</v>
      </c>
      <c r="B18" s="130"/>
      <c r="C18" s="130"/>
      <c r="D18" s="130"/>
      <c r="E18" s="131"/>
      <c r="F18" s="131"/>
      <c r="G18" s="262"/>
      <c r="H18" s="323"/>
      <c r="I18" s="238"/>
      <c r="J18" s="238"/>
      <c r="K18" s="238"/>
      <c r="L18" s="324"/>
      <c r="M18" s="336"/>
      <c r="N18" s="330"/>
      <c r="O18" s="330"/>
      <c r="P18" s="330"/>
      <c r="Q18" s="337"/>
      <c r="R18" s="323"/>
      <c r="S18" s="238"/>
      <c r="T18" s="238"/>
      <c r="U18" s="238"/>
      <c r="V18" s="324"/>
    </row>
    <row r="19" spans="1:22" ht="13.5" thickBot="1">
      <c r="A19" s="79" t="s">
        <v>299</v>
      </c>
      <c r="B19" s="130"/>
      <c r="C19" s="130"/>
      <c r="D19" s="130"/>
      <c r="E19" s="131"/>
      <c r="F19" s="131"/>
      <c r="G19" s="262"/>
      <c r="H19" s="323"/>
      <c r="I19" s="238"/>
      <c r="J19" s="238"/>
      <c r="K19" s="238"/>
      <c r="L19" s="324"/>
      <c r="M19" s="336"/>
      <c r="N19" s="330"/>
      <c r="O19" s="330"/>
      <c r="P19" s="330"/>
      <c r="Q19" s="337"/>
      <c r="R19" s="323"/>
      <c r="S19" s="238"/>
      <c r="T19" s="238"/>
      <c r="U19" s="238"/>
      <c r="V19" s="324"/>
    </row>
    <row r="20" spans="1:22" ht="13.5" thickBot="1">
      <c r="A20" s="79" t="s">
        <v>129</v>
      </c>
      <c r="B20" s="130"/>
      <c r="C20" s="130"/>
      <c r="D20" s="130"/>
      <c r="E20" s="131"/>
      <c r="F20" s="131"/>
      <c r="G20" s="262"/>
      <c r="H20" s="323"/>
      <c r="I20" s="238"/>
      <c r="J20" s="238"/>
      <c r="K20" s="238"/>
      <c r="L20" s="324"/>
      <c r="M20" s="336"/>
      <c r="N20" s="330"/>
      <c r="O20" s="330"/>
      <c r="P20" s="330"/>
      <c r="Q20" s="337"/>
      <c r="R20" s="323"/>
      <c r="S20" s="238"/>
      <c r="T20" s="238"/>
      <c r="U20" s="238"/>
      <c r="V20" s="324"/>
    </row>
    <row r="21" spans="1:22" ht="13.5" thickBot="1">
      <c r="A21" s="79" t="s">
        <v>130</v>
      </c>
      <c r="B21" s="130"/>
      <c r="C21" s="130"/>
      <c r="D21" s="130"/>
      <c r="E21" s="131"/>
      <c r="F21" s="131"/>
      <c r="G21" s="262"/>
      <c r="H21" s="323"/>
      <c r="I21" s="238"/>
      <c r="J21" s="238"/>
      <c r="K21" s="238"/>
      <c r="L21" s="324"/>
      <c r="M21" s="336"/>
      <c r="N21" s="330"/>
      <c r="O21" s="330"/>
      <c r="P21" s="330"/>
      <c r="Q21" s="337"/>
      <c r="R21" s="323"/>
      <c r="S21" s="238"/>
      <c r="T21" s="238"/>
      <c r="U21" s="238"/>
      <c r="V21" s="324"/>
    </row>
    <row r="22" spans="1:22" ht="13.5" thickBot="1">
      <c r="A22" s="79" t="s">
        <v>131</v>
      </c>
      <c r="B22" s="130"/>
      <c r="C22" s="130"/>
      <c r="D22" s="130"/>
      <c r="E22" s="131"/>
      <c r="F22" s="131"/>
      <c r="G22" s="262"/>
      <c r="H22" s="325"/>
      <c r="I22" s="241"/>
      <c r="J22" s="241"/>
      <c r="K22" s="241"/>
      <c r="L22" s="326"/>
      <c r="M22" s="338"/>
      <c r="N22" s="333"/>
      <c r="O22" s="333"/>
      <c r="P22" s="333"/>
      <c r="Q22" s="339"/>
      <c r="R22" s="325"/>
      <c r="S22" s="241"/>
      <c r="T22" s="241"/>
      <c r="U22" s="241"/>
      <c r="V22" s="326"/>
    </row>
    <row r="23" spans="1:22" ht="13.5" thickBot="1">
      <c r="A23" s="80" t="s">
        <v>163</v>
      </c>
      <c r="B23" s="49"/>
      <c r="C23" s="49"/>
      <c r="D23" s="49"/>
      <c r="E23" s="50"/>
      <c r="F23" s="274"/>
      <c r="G23" s="305"/>
      <c r="H23" s="327"/>
      <c r="I23" s="242"/>
      <c r="J23" s="242"/>
      <c r="K23" s="242"/>
      <c r="L23" s="328"/>
      <c r="M23" s="327"/>
      <c r="N23" s="242"/>
      <c r="O23" s="242"/>
      <c r="P23" s="242"/>
      <c r="Q23" s="328"/>
      <c r="R23" s="327"/>
      <c r="S23" s="242"/>
      <c r="T23" s="242"/>
      <c r="U23" s="242"/>
      <c r="V23" s="328"/>
    </row>
    <row r="24" spans="1:22" ht="13.5" thickBot="1">
      <c r="A24" s="132"/>
      <c r="B24" s="130"/>
      <c r="C24" s="130"/>
      <c r="D24" s="130"/>
      <c r="E24" s="131"/>
      <c r="F24" s="131"/>
      <c r="G24" s="262"/>
      <c r="H24" s="321"/>
      <c r="I24" s="237"/>
      <c r="J24" s="237"/>
      <c r="K24" s="237"/>
      <c r="L24" s="322"/>
      <c r="M24" s="334"/>
      <c r="N24" s="329"/>
      <c r="O24" s="329"/>
      <c r="P24" s="329"/>
      <c r="Q24" s="335"/>
      <c r="R24" s="321"/>
      <c r="S24" s="237"/>
      <c r="T24" s="237"/>
      <c r="U24" s="237"/>
      <c r="V24" s="322"/>
    </row>
    <row r="25" spans="1:22" ht="13.5" thickBot="1">
      <c r="A25" s="132"/>
      <c r="B25" s="130"/>
      <c r="C25" s="130"/>
      <c r="D25" s="130"/>
      <c r="E25" s="131"/>
      <c r="F25" s="131"/>
      <c r="G25" s="262"/>
      <c r="H25" s="323"/>
      <c r="I25" s="238"/>
      <c r="J25" s="238"/>
      <c r="K25" s="238"/>
      <c r="L25" s="324"/>
      <c r="M25" s="336"/>
      <c r="N25" s="330"/>
      <c r="O25" s="330"/>
      <c r="P25" s="330"/>
      <c r="Q25" s="337"/>
      <c r="R25" s="323"/>
      <c r="S25" s="238"/>
      <c r="T25" s="238"/>
      <c r="U25" s="238"/>
      <c r="V25" s="324"/>
    </row>
    <row r="26" spans="1:22" ht="13.5" thickBot="1">
      <c r="A26" s="132"/>
      <c r="B26" s="130"/>
      <c r="C26" s="130"/>
      <c r="D26" s="130"/>
      <c r="E26" s="131"/>
      <c r="F26" s="131"/>
      <c r="G26" s="262"/>
      <c r="H26" s="323"/>
      <c r="I26" s="238"/>
      <c r="J26" s="238"/>
      <c r="K26" s="238"/>
      <c r="L26" s="324"/>
      <c r="M26" s="336"/>
      <c r="N26" s="330"/>
      <c r="O26" s="330"/>
      <c r="P26" s="330"/>
      <c r="Q26" s="337"/>
      <c r="R26" s="323"/>
      <c r="S26" s="238"/>
      <c r="T26" s="238"/>
      <c r="U26" s="238"/>
      <c r="V26" s="324"/>
    </row>
    <row r="27" spans="1:22" ht="13.5" thickBot="1">
      <c r="A27" s="132"/>
      <c r="B27" s="130"/>
      <c r="C27" s="130"/>
      <c r="D27" s="130"/>
      <c r="E27" s="131"/>
      <c r="F27" s="131"/>
      <c r="G27" s="262"/>
      <c r="H27" s="323"/>
      <c r="I27" s="238"/>
      <c r="J27" s="238"/>
      <c r="K27" s="238"/>
      <c r="L27" s="324"/>
      <c r="M27" s="336"/>
      <c r="N27" s="330"/>
      <c r="O27" s="330"/>
      <c r="P27" s="330"/>
      <c r="Q27" s="337"/>
      <c r="R27" s="323"/>
      <c r="S27" s="238"/>
      <c r="T27" s="238"/>
      <c r="U27" s="238"/>
      <c r="V27" s="324"/>
    </row>
    <row r="28" spans="1:22" ht="13.5" thickBot="1">
      <c r="A28" s="132"/>
      <c r="B28" s="130"/>
      <c r="C28" s="130"/>
      <c r="D28" s="130"/>
      <c r="E28" s="131"/>
      <c r="F28" s="131"/>
      <c r="G28" s="262"/>
      <c r="H28" s="323"/>
      <c r="I28" s="238"/>
      <c r="J28" s="238"/>
      <c r="K28" s="238"/>
      <c r="L28" s="324"/>
      <c r="M28" s="336"/>
      <c r="N28" s="330"/>
      <c r="O28" s="330"/>
      <c r="P28" s="330"/>
      <c r="Q28" s="337"/>
      <c r="R28" s="323"/>
      <c r="S28" s="238"/>
      <c r="T28" s="238"/>
      <c r="U28" s="238"/>
      <c r="V28" s="324"/>
    </row>
    <row r="29" spans="1:22" ht="13.5" thickBot="1">
      <c r="A29" s="132"/>
      <c r="B29" s="130"/>
      <c r="C29" s="130"/>
      <c r="D29" s="130"/>
      <c r="E29" s="131"/>
      <c r="F29" s="131"/>
      <c r="G29" s="262"/>
      <c r="H29" s="323"/>
      <c r="I29" s="238"/>
      <c r="J29" s="238"/>
      <c r="K29" s="238"/>
      <c r="L29" s="324"/>
      <c r="M29" s="336"/>
      <c r="N29" s="330"/>
      <c r="O29" s="330"/>
      <c r="P29" s="330"/>
      <c r="Q29" s="337"/>
      <c r="R29" s="323"/>
      <c r="S29" s="238"/>
      <c r="T29" s="238"/>
      <c r="U29" s="238"/>
      <c r="V29" s="324"/>
    </row>
    <row r="30" spans="1:22" ht="13.5" thickBot="1">
      <c r="A30" s="132"/>
      <c r="B30" s="130"/>
      <c r="C30" s="130"/>
      <c r="D30" s="130"/>
      <c r="E30" s="131"/>
      <c r="F30" s="131"/>
      <c r="G30" s="262"/>
      <c r="H30" s="323"/>
      <c r="I30" s="238"/>
      <c r="J30" s="238"/>
      <c r="K30" s="238"/>
      <c r="L30" s="324"/>
      <c r="M30" s="336"/>
      <c r="N30" s="330"/>
      <c r="O30" s="330"/>
      <c r="P30" s="330"/>
      <c r="Q30" s="337"/>
      <c r="R30" s="323"/>
      <c r="S30" s="238"/>
      <c r="T30" s="238"/>
      <c r="U30" s="238"/>
      <c r="V30" s="324"/>
    </row>
    <row r="31" spans="1:22" ht="13.5" thickBot="1">
      <c r="A31" s="132"/>
      <c r="B31" s="130"/>
      <c r="C31" s="130"/>
      <c r="D31" s="130"/>
      <c r="E31" s="131"/>
      <c r="F31" s="131"/>
      <c r="G31" s="262"/>
      <c r="H31" s="323"/>
      <c r="I31" s="239"/>
      <c r="J31" s="238"/>
      <c r="K31" s="238"/>
      <c r="L31" s="324"/>
      <c r="M31" s="336"/>
      <c r="N31" s="331"/>
      <c r="O31" s="330"/>
      <c r="P31" s="330"/>
      <c r="Q31" s="337"/>
      <c r="R31" s="323"/>
      <c r="S31" s="239"/>
      <c r="T31" s="238"/>
      <c r="U31" s="238"/>
      <c r="V31" s="324"/>
    </row>
    <row r="32" spans="1:22" ht="13.5" thickBot="1">
      <c r="A32" s="132"/>
      <c r="B32" s="130"/>
      <c r="C32" s="130"/>
      <c r="D32" s="130"/>
      <c r="E32" s="131"/>
      <c r="F32" s="131"/>
      <c r="G32" s="271"/>
      <c r="H32" s="325"/>
      <c r="I32" s="241"/>
      <c r="J32" s="241"/>
      <c r="K32" s="241"/>
      <c r="L32" s="326"/>
      <c r="M32" s="338"/>
      <c r="N32" s="333"/>
      <c r="O32" s="333"/>
      <c r="P32" s="333"/>
      <c r="Q32" s="339"/>
      <c r="R32" s="325"/>
      <c r="S32" s="241"/>
      <c r="T32" s="241"/>
      <c r="U32" s="241"/>
      <c r="V32" s="326"/>
    </row>
    <row r="33" spans="1:22" ht="13.5" thickBot="1">
      <c r="A33" s="215"/>
      <c r="B33" s="56"/>
      <c r="C33" s="56"/>
      <c r="D33" s="56"/>
      <c r="E33" s="56"/>
      <c r="F33" s="266"/>
      <c r="G33" s="306"/>
      <c r="H33" s="327"/>
      <c r="I33" s="242"/>
      <c r="J33" s="242"/>
      <c r="K33" s="242"/>
      <c r="L33" s="328"/>
      <c r="M33" s="327"/>
      <c r="N33" s="242"/>
      <c r="O33" s="242"/>
      <c r="P33" s="242"/>
      <c r="Q33" s="328"/>
      <c r="R33" s="327"/>
      <c r="S33" s="242"/>
      <c r="T33" s="242"/>
      <c r="U33" s="242"/>
      <c r="V33" s="328"/>
    </row>
    <row r="34" spans="1:22" ht="13.5" thickBot="1">
      <c r="A34" s="268">
        <f>'Application PAGE 1'!B6</f>
        <v>0</v>
      </c>
      <c r="B34" s="269"/>
      <c r="C34" s="269"/>
      <c r="D34" s="269"/>
      <c r="E34" s="269"/>
      <c r="F34" s="270"/>
      <c r="G34" s="306"/>
      <c r="H34" s="327"/>
      <c r="I34" s="242"/>
      <c r="J34" s="242"/>
      <c r="K34" s="242"/>
      <c r="L34" s="328"/>
      <c r="M34" s="327"/>
      <c r="N34" s="242"/>
      <c r="O34" s="242"/>
      <c r="P34" s="242"/>
      <c r="Q34" s="328"/>
      <c r="R34" s="327"/>
      <c r="S34" s="242"/>
      <c r="T34" s="242"/>
      <c r="U34" s="242"/>
      <c r="V34" s="328"/>
    </row>
    <row r="35" spans="1:22">
      <c r="A35" s="74" t="s">
        <v>142</v>
      </c>
      <c r="B35" s="471" t="s">
        <v>135</v>
      </c>
      <c r="C35" s="472"/>
      <c r="D35" s="473"/>
      <c r="E35" s="44" t="s">
        <v>136</v>
      </c>
      <c r="F35" s="44" t="s">
        <v>139</v>
      </c>
      <c r="G35" s="236"/>
      <c r="H35" s="327"/>
      <c r="I35" s="242"/>
      <c r="J35" s="242"/>
      <c r="K35" s="242"/>
      <c r="L35" s="328"/>
      <c r="M35" s="327"/>
      <c r="N35" s="242"/>
      <c r="O35" s="242"/>
      <c r="P35" s="242"/>
      <c r="Q35" s="328"/>
      <c r="R35" s="327"/>
      <c r="S35" s="242"/>
      <c r="T35" s="242"/>
      <c r="U35" s="242"/>
      <c r="V35" s="328"/>
    </row>
    <row r="36" spans="1:22" ht="13.5" thickBot="1">
      <c r="A36" s="42" t="s">
        <v>143</v>
      </c>
      <c r="B36" s="45"/>
      <c r="C36" s="43"/>
      <c r="D36" s="43"/>
      <c r="E36" s="44" t="s">
        <v>137</v>
      </c>
      <c r="F36" s="44" t="s">
        <v>140</v>
      </c>
      <c r="G36" s="236"/>
      <c r="H36" s="327"/>
      <c r="I36" s="242"/>
      <c r="J36" s="242"/>
      <c r="K36" s="242"/>
      <c r="L36" s="328"/>
      <c r="M36" s="327"/>
      <c r="N36" s="242"/>
      <c r="O36" s="242"/>
      <c r="P36" s="242"/>
      <c r="Q36" s="328"/>
      <c r="R36" s="327"/>
      <c r="S36" s="242"/>
      <c r="T36" s="242"/>
      <c r="U36" s="242"/>
      <c r="V36" s="328"/>
    </row>
    <row r="37" spans="1:22" ht="13.5" thickBot="1">
      <c r="A37" s="45"/>
      <c r="B37" s="46">
        <v>10</v>
      </c>
      <c r="C37" s="46">
        <v>11</v>
      </c>
      <c r="D37" s="46">
        <v>12</v>
      </c>
      <c r="E37" s="48" t="s">
        <v>138</v>
      </c>
      <c r="F37" s="48" t="s">
        <v>141</v>
      </c>
      <c r="G37" s="236"/>
      <c r="H37" s="327"/>
      <c r="I37" s="242"/>
      <c r="J37" s="242"/>
      <c r="K37" s="242"/>
      <c r="L37" s="328"/>
      <c r="M37" s="327"/>
      <c r="N37" s="242"/>
      <c r="O37" s="242"/>
      <c r="P37" s="242"/>
      <c r="Q37" s="328"/>
      <c r="R37" s="327"/>
      <c r="S37" s="242"/>
      <c r="T37" s="242"/>
      <c r="U37" s="242"/>
      <c r="V37" s="328"/>
    </row>
    <row r="38" spans="1:22" ht="13.5" thickBot="1">
      <c r="A38" s="79" t="s">
        <v>144</v>
      </c>
      <c r="B38" s="130"/>
      <c r="C38" s="130"/>
      <c r="D38" s="130"/>
      <c r="E38" s="131"/>
      <c r="F38" s="131"/>
      <c r="G38" s="272"/>
      <c r="H38" s="321"/>
      <c r="I38" s="237"/>
      <c r="J38" s="237"/>
      <c r="K38" s="237"/>
      <c r="L38" s="322"/>
      <c r="M38" s="334"/>
      <c r="N38" s="329"/>
      <c r="O38" s="329"/>
      <c r="P38" s="329"/>
      <c r="Q38" s="335"/>
      <c r="R38" s="321"/>
      <c r="S38" s="237"/>
      <c r="T38" s="237"/>
      <c r="U38" s="237"/>
      <c r="V38" s="322"/>
    </row>
    <row r="39" spans="1:22" ht="13.5" thickBot="1">
      <c r="A39" s="79" t="s">
        <v>145</v>
      </c>
      <c r="B39" s="130"/>
      <c r="C39" s="130"/>
      <c r="D39" s="130"/>
      <c r="E39" s="131"/>
      <c r="F39" s="131"/>
      <c r="G39" s="262"/>
      <c r="H39" s="323"/>
      <c r="I39" s="238"/>
      <c r="J39" s="238"/>
      <c r="K39" s="238"/>
      <c r="L39" s="324"/>
      <c r="M39" s="336"/>
      <c r="N39" s="330"/>
      <c r="O39" s="330"/>
      <c r="P39" s="330"/>
      <c r="Q39" s="337"/>
      <c r="R39" s="323"/>
      <c r="S39" s="238"/>
      <c r="T39" s="238"/>
      <c r="U39" s="238"/>
      <c r="V39" s="324"/>
    </row>
    <row r="40" spans="1:22" ht="13.5" thickBot="1">
      <c r="A40" s="79" t="s">
        <v>146</v>
      </c>
      <c r="B40" s="130"/>
      <c r="C40" s="130"/>
      <c r="D40" s="130"/>
      <c r="E40" s="131"/>
      <c r="F40" s="131"/>
      <c r="G40" s="262"/>
      <c r="H40" s="323"/>
      <c r="I40" s="238"/>
      <c r="J40" s="238"/>
      <c r="K40" s="238"/>
      <c r="L40" s="324"/>
      <c r="M40" s="336"/>
      <c r="N40" s="330"/>
      <c r="O40" s="330"/>
      <c r="P40" s="330"/>
      <c r="Q40" s="337"/>
      <c r="R40" s="323"/>
      <c r="S40" s="238"/>
      <c r="T40" s="238"/>
      <c r="U40" s="238"/>
      <c r="V40" s="324"/>
    </row>
    <row r="41" spans="1:22" ht="13.5" thickBot="1">
      <c r="A41" s="79" t="s">
        <v>147</v>
      </c>
      <c r="B41" s="130"/>
      <c r="C41" s="130"/>
      <c r="D41" s="130"/>
      <c r="E41" s="131"/>
      <c r="F41" s="131"/>
      <c r="G41" s="262"/>
      <c r="H41" s="323"/>
      <c r="I41" s="238"/>
      <c r="J41" s="238"/>
      <c r="K41" s="238"/>
      <c r="L41" s="324"/>
      <c r="M41" s="336"/>
      <c r="N41" s="330"/>
      <c r="O41" s="330"/>
      <c r="P41" s="330"/>
      <c r="Q41" s="337"/>
      <c r="R41" s="323"/>
      <c r="S41" s="238"/>
      <c r="T41" s="238"/>
      <c r="U41" s="238"/>
      <c r="V41" s="324"/>
    </row>
    <row r="42" spans="1:22" ht="13.5" thickBot="1">
      <c r="A42" s="79" t="s">
        <v>148</v>
      </c>
      <c r="B42" s="130"/>
      <c r="C42" s="130"/>
      <c r="D42" s="130"/>
      <c r="E42" s="131"/>
      <c r="F42" s="131"/>
      <c r="G42" s="262"/>
      <c r="H42" s="323"/>
      <c r="I42" s="238"/>
      <c r="J42" s="238"/>
      <c r="K42" s="238"/>
      <c r="L42" s="324"/>
      <c r="M42" s="336"/>
      <c r="N42" s="330"/>
      <c r="O42" s="330"/>
      <c r="P42" s="330"/>
      <c r="Q42" s="337"/>
      <c r="R42" s="323"/>
      <c r="S42" s="238"/>
      <c r="T42" s="238"/>
      <c r="U42" s="238"/>
      <c r="V42" s="324"/>
    </row>
    <row r="43" spans="1:22" ht="13.5" thickBot="1">
      <c r="A43" s="79" t="s">
        <v>149</v>
      </c>
      <c r="B43" s="130"/>
      <c r="C43" s="130"/>
      <c r="D43" s="130"/>
      <c r="E43" s="131"/>
      <c r="F43" s="131"/>
      <c r="G43" s="262"/>
      <c r="H43" s="323"/>
      <c r="I43" s="238"/>
      <c r="J43" s="238"/>
      <c r="K43" s="238"/>
      <c r="L43" s="324"/>
      <c r="M43" s="336"/>
      <c r="N43" s="330"/>
      <c r="O43" s="330"/>
      <c r="P43" s="330"/>
      <c r="Q43" s="337"/>
      <c r="R43" s="323"/>
      <c r="S43" s="238"/>
      <c r="T43" s="238"/>
      <c r="U43" s="238"/>
      <c r="V43" s="324"/>
    </row>
    <row r="44" spans="1:22" ht="13.5" thickBot="1">
      <c r="A44" s="79" t="s">
        <v>150</v>
      </c>
      <c r="B44" s="130"/>
      <c r="C44" s="130"/>
      <c r="D44" s="130"/>
      <c r="E44" s="131"/>
      <c r="F44" s="131"/>
      <c r="G44" s="262"/>
      <c r="H44" s="323"/>
      <c r="I44" s="238"/>
      <c r="J44" s="238"/>
      <c r="K44" s="238"/>
      <c r="L44" s="324"/>
      <c r="M44" s="336"/>
      <c r="N44" s="330"/>
      <c r="O44" s="330"/>
      <c r="P44" s="330"/>
      <c r="Q44" s="337"/>
      <c r="R44" s="323"/>
      <c r="S44" s="238"/>
      <c r="T44" s="238"/>
      <c r="U44" s="238"/>
      <c r="V44" s="324"/>
    </row>
    <row r="45" spans="1:22" ht="13.5" thickBot="1">
      <c r="A45" s="79" t="s">
        <v>151</v>
      </c>
      <c r="B45" s="130"/>
      <c r="C45" s="130"/>
      <c r="D45" s="130"/>
      <c r="E45" s="131"/>
      <c r="F45" s="131"/>
      <c r="G45" s="262"/>
      <c r="H45" s="323"/>
      <c r="I45" s="238"/>
      <c r="J45" s="238"/>
      <c r="K45" s="238"/>
      <c r="L45" s="324"/>
      <c r="M45" s="336"/>
      <c r="N45" s="330"/>
      <c r="O45" s="330"/>
      <c r="P45" s="330"/>
      <c r="Q45" s="337"/>
      <c r="R45" s="323"/>
      <c r="S45" s="238"/>
      <c r="T45" s="238"/>
      <c r="U45" s="238"/>
      <c r="V45" s="324"/>
    </row>
    <row r="46" spans="1:22" ht="13.5" thickBot="1">
      <c r="A46" s="79" t="s">
        <v>152</v>
      </c>
      <c r="B46" s="130"/>
      <c r="C46" s="130"/>
      <c r="D46" s="130"/>
      <c r="E46" s="131"/>
      <c r="F46" s="131"/>
      <c r="G46" s="262"/>
      <c r="H46" s="323"/>
      <c r="I46" s="238"/>
      <c r="J46" s="238"/>
      <c r="K46" s="238"/>
      <c r="L46" s="324"/>
      <c r="M46" s="336"/>
      <c r="N46" s="330"/>
      <c r="O46" s="330"/>
      <c r="P46" s="330"/>
      <c r="Q46" s="337"/>
      <c r="R46" s="323"/>
      <c r="S46" s="238"/>
      <c r="T46" s="238"/>
      <c r="U46" s="238"/>
      <c r="V46" s="324"/>
    </row>
    <row r="47" spans="1:22" ht="13.5" thickBot="1">
      <c r="A47" s="79" t="s">
        <v>153</v>
      </c>
      <c r="B47" s="130"/>
      <c r="C47" s="130"/>
      <c r="D47" s="130"/>
      <c r="E47" s="131"/>
      <c r="F47" s="131"/>
      <c r="G47" s="262"/>
      <c r="H47" s="323"/>
      <c r="I47" s="238"/>
      <c r="J47" s="238"/>
      <c r="K47" s="238"/>
      <c r="L47" s="324"/>
      <c r="M47" s="336"/>
      <c r="N47" s="330"/>
      <c r="O47" s="330"/>
      <c r="P47" s="330"/>
      <c r="Q47" s="337"/>
      <c r="R47" s="323"/>
      <c r="S47" s="238"/>
      <c r="T47" s="238"/>
      <c r="U47" s="238"/>
      <c r="V47" s="324"/>
    </row>
    <row r="48" spans="1:22" ht="13.5" thickBot="1">
      <c r="A48" s="79" t="s">
        <v>154</v>
      </c>
      <c r="B48" s="130"/>
      <c r="C48" s="130"/>
      <c r="D48" s="130"/>
      <c r="E48" s="131"/>
      <c r="F48" s="131"/>
      <c r="G48" s="262"/>
      <c r="H48" s="323"/>
      <c r="I48" s="238"/>
      <c r="J48" s="238"/>
      <c r="K48" s="238"/>
      <c r="L48" s="324"/>
      <c r="M48" s="336"/>
      <c r="N48" s="330"/>
      <c r="O48" s="330"/>
      <c r="P48" s="330"/>
      <c r="Q48" s="337"/>
      <c r="R48" s="323"/>
      <c r="S48" s="238"/>
      <c r="T48" s="238"/>
      <c r="U48" s="238"/>
      <c r="V48" s="324"/>
    </row>
    <row r="49" spans="1:22" ht="13.5" thickBot="1">
      <c r="A49" s="79" t="s">
        <v>155</v>
      </c>
      <c r="B49" s="130"/>
      <c r="C49" s="130"/>
      <c r="D49" s="130"/>
      <c r="E49" s="131"/>
      <c r="F49" s="131"/>
      <c r="G49" s="262"/>
      <c r="H49" s="323"/>
      <c r="I49" s="238"/>
      <c r="J49" s="238"/>
      <c r="K49" s="238"/>
      <c r="L49" s="324"/>
      <c r="M49" s="336"/>
      <c r="N49" s="330"/>
      <c r="O49" s="330"/>
      <c r="P49" s="330"/>
      <c r="Q49" s="337"/>
      <c r="R49" s="323"/>
      <c r="S49" s="238"/>
      <c r="T49" s="238"/>
      <c r="U49" s="238"/>
      <c r="V49" s="324"/>
    </row>
    <row r="50" spans="1:22" ht="13.5" thickBot="1">
      <c r="A50" s="79" t="s">
        <v>156</v>
      </c>
      <c r="B50" s="130"/>
      <c r="C50" s="130"/>
      <c r="D50" s="130"/>
      <c r="E50" s="131"/>
      <c r="F50" s="131"/>
      <c r="G50" s="262"/>
      <c r="H50" s="323"/>
      <c r="I50" s="238"/>
      <c r="J50" s="238"/>
      <c r="K50" s="238"/>
      <c r="L50" s="324"/>
      <c r="M50" s="336"/>
      <c r="N50" s="330"/>
      <c r="O50" s="330"/>
      <c r="P50" s="330"/>
      <c r="Q50" s="337"/>
      <c r="R50" s="323"/>
      <c r="S50" s="238"/>
      <c r="T50" s="238"/>
      <c r="U50" s="238"/>
      <c r="V50" s="324"/>
    </row>
    <row r="51" spans="1:22" ht="13.5" thickBot="1">
      <c r="A51" s="79" t="s">
        <v>157</v>
      </c>
      <c r="B51" s="130"/>
      <c r="C51" s="130"/>
      <c r="D51" s="130"/>
      <c r="E51" s="131"/>
      <c r="F51" s="131"/>
      <c r="G51" s="262"/>
      <c r="H51" s="323"/>
      <c r="I51" s="238"/>
      <c r="J51" s="238"/>
      <c r="K51" s="238"/>
      <c r="L51" s="324"/>
      <c r="M51" s="336"/>
      <c r="N51" s="330"/>
      <c r="O51" s="330"/>
      <c r="P51" s="330"/>
      <c r="Q51" s="337"/>
      <c r="R51" s="323"/>
      <c r="S51" s="238"/>
      <c r="T51" s="238"/>
      <c r="U51" s="238"/>
      <c r="V51" s="324"/>
    </row>
    <row r="52" spans="1:22" ht="13.5" thickBot="1">
      <c r="A52" s="79" t="s">
        <v>158</v>
      </c>
      <c r="B52" s="130"/>
      <c r="C52" s="130"/>
      <c r="D52" s="130"/>
      <c r="E52" s="131"/>
      <c r="F52" s="131"/>
      <c r="G52" s="262"/>
      <c r="H52" s="323"/>
      <c r="I52" s="238"/>
      <c r="J52" s="238"/>
      <c r="K52" s="238"/>
      <c r="L52" s="324"/>
      <c r="M52" s="336"/>
      <c r="N52" s="330"/>
      <c r="O52" s="330"/>
      <c r="P52" s="330"/>
      <c r="Q52" s="337"/>
      <c r="R52" s="323"/>
      <c r="S52" s="238"/>
      <c r="T52" s="238"/>
      <c r="U52" s="238"/>
      <c r="V52" s="324"/>
    </row>
    <row r="53" spans="1:22" ht="13.5" thickBot="1">
      <c r="A53" s="79" t="s">
        <v>159</v>
      </c>
      <c r="B53" s="130"/>
      <c r="C53" s="130"/>
      <c r="D53" s="130"/>
      <c r="E53" s="131"/>
      <c r="F53" s="131"/>
      <c r="G53" s="262"/>
      <c r="H53" s="323"/>
      <c r="I53" s="238"/>
      <c r="J53" s="238"/>
      <c r="K53" s="238"/>
      <c r="L53" s="324"/>
      <c r="M53" s="336"/>
      <c r="N53" s="330"/>
      <c r="O53" s="330"/>
      <c r="P53" s="330"/>
      <c r="Q53" s="337"/>
      <c r="R53" s="323"/>
      <c r="S53" s="238"/>
      <c r="T53" s="238"/>
      <c r="U53" s="238"/>
      <c r="V53" s="324"/>
    </row>
    <row r="54" spans="1:22" ht="13.5" thickBot="1">
      <c r="A54" s="79" t="s">
        <v>160</v>
      </c>
      <c r="B54" s="130"/>
      <c r="C54" s="130"/>
      <c r="D54" s="130"/>
      <c r="E54" s="131"/>
      <c r="F54" s="131"/>
      <c r="G54" s="262"/>
      <c r="H54" s="323"/>
      <c r="I54" s="238"/>
      <c r="J54" s="238"/>
      <c r="K54" s="238"/>
      <c r="L54" s="324"/>
      <c r="M54" s="336"/>
      <c r="N54" s="330"/>
      <c r="O54" s="330"/>
      <c r="P54" s="330"/>
      <c r="Q54" s="337"/>
      <c r="R54" s="323"/>
      <c r="S54" s="238"/>
      <c r="T54" s="238"/>
      <c r="U54" s="238"/>
      <c r="V54" s="324"/>
    </row>
    <row r="55" spans="1:22" ht="13.5" thickBot="1">
      <c r="A55" s="79" t="s">
        <v>161</v>
      </c>
      <c r="B55" s="130"/>
      <c r="C55" s="130"/>
      <c r="D55" s="130"/>
      <c r="E55" s="131"/>
      <c r="F55" s="131"/>
      <c r="G55" s="262"/>
      <c r="H55" s="323"/>
      <c r="I55" s="238"/>
      <c r="J55" s="238"/>
      <c r="K55" s="238"/>
      <c r="L55" s="324"/>
      <c r="M55" s="336"/>
      <c r="N55" s="330"/>
      <c r="O55" s="330"/>
      <c r="P55" s="330"/>
      <c r="Q55" s="337"/>
      <c r="R55" s="323"/>
      <c r="S55" s="238"/>
      <c r="T55" s="238"/>
      <c r="U55" s="238"/>
      <c r="V55" s="324"/>
    </row>
    <row r="56" spans="1:22" ht="13.5" thickBot="1">
      <c r="A56" s="79" t="s">
        <v>162</v>
      </c>
      <c r="B56" s="130"/>
      <c r="C56" s="130"/>
      <c r="D56" s="130"/>
      <c r="E56" s="131"/>
      <c r="F56" s="131"/>
      <c r="G56" s="262"/>
      <c r="H56" s="325"/>
      <c r="I56" s="241"/>
      <c r="J56" s="241"/>
      <c r="K56" s="241"/>
      <c r="L56" s="326"/>
      <c r="M56" s="338"/>
      <c r="N56" s="333"/>
      <c r="O56" s="333"/>
      <c r="P56" s="333"/>
      <c r="Q56" s="339"/>
      <c r="R56" s="325"/>
      <c r="S56" s="241"/>
      <c r="T56" s="241"/>
      <c r="U56" s="241"/>
      <c r="V56" s="326"/>
    </row>
    <row r="57" spans="1:22" ht="13.5" thickBot="1">
      <c r="A57" s="80" t="s">
        <v>163</v>
      </c>
      <c r="B57" s="49"/>
      <c r="C57" s="49"/>
      <c r="D57" s="49"/>
      <c r="E57" s="50"/>
      <c r="F57" s="50"/>
      <c r="G57" s="263"/>
      <c r="H57" s="327"/>
      <c r="I57" s="242"/>
      <c r="J57" s="242"/>
      <c r="K57" s="242"/>
      <c r="L57" s="328"/>
      <c r="M57" s="327"/>
      <c r="N57" s="242"/>
      <c r="O57" s="242"/>
      <c r="P57" s="242"/>
      <c r="Q57" s="328"/>
      <c r="R57" s="327"/>
      <c r="S57" s="242"/>
      <c r="T57" s="242"/>
      <c r="U57" s="242"/>
      <c r="V57" s="328"/>
    </row>
    <row r="58" spans="1:22" ht="13.5" thickBot="1">
      <c r="A58" s="132"/>
      <c r="B58" s="130"/>
      <c r="C58" s="130"/>
      <c r="D58" s="130"/>
      <c r="E58" s="131"/>
      <c r="F58" s="131"/>
      <c r="G58" s="262"/>
      <c r="H58" s="321"/>
      <c r="I58" s="237"/>
      <c r="J58" s="237"/>
      <c r="K58" s="237"/>
      <c r="L58" s="322"/>
      <c r="M58" s="334"/>
      <c r="N58" s="329"/>
      <c r="O58" s="329"/>
      <c r="P58" s="329"/>
      <c r="Q58" s="335"/>
      <c r="R58" s="321"/>
      <c r="S58" s="237"/>
      <c r="T58" s="237"/>
      <c r="U58" s="237"/>
      <c r="V58" s="322"/>
    </row>
    <row r="59" spans="1:22" ht="13.5" thickBot="1">
      <c r="A59" s="132"/>
      <c r="B59" s="130"/>
      <c r="C59" s="130"/>
      <c r="D59" s="130"/>
      <c r="E59" s="131"/>
      <c r="F59" s="131"/>
      <c r="G59" s="262"/>
      <c r="H59" s="323"/>
      <c r="I59" s="238"/>
      <c r="J59" s="238"/>
      <c r="K59" s="238"/>
      <c r="L59" s="324"/>
      <c r="M59" s="336"/>
      <c r="N59" s="330"/>
      <c r="O59" s="330"/>
      <c r="P59" s="330"/>
      <c r="Q59" s="337"/>
      <c r="R59" s="323"/>
      <c r="S59" s="238"/>
      <c r="T59" s="238"/>
      <c r="U59" s="238"/>
      <c r="V59" s="324"/>
    </row>
    <row r="60" spans="1:22" ht="13.5" thickBot="1">
      <c r="A60" s="133"/>
      <c r="B60" s="133"/>
      <c r="C60" s="133"/>
      <c r="D60" s="133"/>
      <c r="E60" s="133"/>
      <c r="F60" s="133"/>
      <c r="G60" s="264"/>
      <c r="H60" s="323"/>
      <c r="I60" s="238"/>
      <c r="J60" s="238"/>
      <c r="K60" s="238"/>
      <c r="L60" s="324"/>
      <c r="M60" s="336"/>
      <c r="N60" s="330"/>
      <c r="O60" s="330"/>
      <c r="P60" s="330"/>
      <c r="Q60" s="337"/>
      <c r="R60" s="323"/>
      <c r="S60" s="238"/>
      <c r="T60" s="238"/>
      <c r="U60" s="238"/>
      <c r="V60" s="324"/>
    </row>
    <row r="61" spans="1:22" ht="13.5" thickBot="1">
      <c r="A61" s="133"/>
      <c r="B61" s="133"/>
      <c r="C61" s="133"/>
      <c r="D61" s="133"/>
      <c r="E61" s="133"/>
      <c r="F61" s="133"/>
      <c r="G61" s="264"/>
      <c r="H61" s="323"/>
      <c r="I61" s="238"/>
      <c r="J61" s="238"/>
      <c r="K61" s="238"/>
      <c r="L61" s="324"/>
      <c r="M61" s="336"/>
      <c r="N61" s="330"/>
      <c r="O61" s="330"/>
      <c r="P61" s="330"/>
      <c r="Q61" s="337"/>
      <c r="R61" s="323"/>
      <c r="S61" s="238"/>
      <c r="T61" s="238"/>
      <c r="U61" s="238"/>
      <c r="V61" s="324"/>
    </row>
    <row r="62" spans="1:22" ht="13.5" thickBot="1">
      <c r="A62" s="133"/>
      <c r="B62" s="133"/>
      <c r="C62" s="133"/>
      <c r="D62" s="133"/>
      <c r="E62" s="133"/>
      <c r="F62" s="133"/>
      <c r="G62" s="264"/>
      <c r="H62" s="323"/>
      <c r="I62" s="239"/>
      <c r="J62" s="238"/>
      <c r="K62" s="238"/>
      <c r="L62" s="324"/>
      <c r="M62" s="336"/>
      <c r="N62" s="331"/>
      <c r="O62" s="330"/>
      <c r="P62" s="330"/>
      <c r="Q62" s="337"/>
      <c r="R62" s="323"/>
      <c r="S62" s="239"/>
      <c r="T62" s="238"/>
      <c r="U62" s="238"/>
      <c r="V62" s="324"/>
    </row>
    <row r="63" spans="1:22" ht="13.5" thickBot="1">
      <c r="A63" s="133"/>
      <c r="B63" s="133"/>
      <c r="C63" s="133"/>
      <c r="D63" s="133"/>
      <c r="E63" s="133"/>
      <c r="F63" s="133"/>
      <c r="G63" s="264"/>
      <c r="H63" s="323"/>
      <c r="I63" s="238"/>
      <c r="J63" s="238"/>
      <c r="K63" s="238"/>
      <c r="L63" s="324"/>
      <c r="M63" s="336"/>
      <c r="N63" s="330"/>
      <c r="O63" s="330"/>
      <c r="P63" s="330"/>
      <c r="Q63" s="337"/>
      <c r="R63" s="323"/>
      <c r="S63" s="238"/>
      <c r="T63" s="238"/>
      <c r="U63" s="238"/>
      <c r="V63" s="324"/>
    </row>
    <row r="64" spans="1:22" ht="13.5" thickBot="1">
      <c r="A64" s="133"/>
      <c r="B64" s="133"/>
      <c r="C64" s="133"/>
      <c r="D64" s="133"/>
      <c r="E64" s="133"/>
      <c r="F64" s="133"/>
      <c r="G64" s="264"/>
      <c r="H64" s="323"/>
      <c r="I64" s="239"/>
      <c r="J64" s="238"/>
      <c r="K64" s="238"/>
      <c r="L64" s="324"/>
      <c r="M64" s="336"/>
      <c r="N64" s="331"/>
      <c r="O64" s="330"/>
      <c r="P64" s="330"/>
      <c r="Q64" s="337"/>
      <c r="R64" s="323"/>
      <c r="S64" s="239"/>
      <c r="T64" s="238"/>
      <c r="U64" s="238"/>
      <c r="V64" s="324"/>
    </row>
    <row r="65" spans="1:22" ht="13.5" thickBot="1">
      <c r="A65" s="133"/>
      <c r="B65" s="133"/>
      <c r="C65" s="133"/>
      <c r="D65" s="133"/>
      <c r="E65" s="133"/>
      <c r="F65" s="133"/>
      <c r="G65" s="264"/>
      <c r="H65" s="323"/>
      <c r="I65" s="238"/>
      <c r="J65" s="238"/>
      <c r="K65" s="238"/>
      <c r="L65" s="324"/>
      <c r="M65" s="336"/>
      <c r="N65" s="330"/>
      <c r="O65" s="330"/>
      <c r="P65" s="330"/>
      <c r="Q65" s="337"/>
      <c r="R65" s="323"/>
      <c r="S65" s="238"/>
      <c r="T65" s="238"/>
      <c r="U65" s="238"/>
      <c r="V65" s="324"/>
    </row>
    <row r="66" spans="1:22" ht="13.5" thickBot="1">
      <c r="A66" s="133"/>
      <c r="B66" s="133"/>
      <c r="C66" s="133"/>
      <c r="D66" s="133"/>
      <c r="E66" s="133"/>
      <c r="F66" s="133"/>
      <c r="G66" s="264"/>
      <c r="H66" s="323"/>
      <c r="I66" s="238"/>
      <c r="J66" s="238"/>
      <c r="K66" s="238"/>
      <c r="L66" s="324"/>
      <c r="M66" s="336"/>
      <c r="N66" s="330"/>
      <c r="O66" s="330"/>
      <c r="P66" s="330"/>
      <c r="Q66" s="337"/>
      <c r="R66" s="323"/>
      <c r="S66" s="238"/>
      <c r="T66" s="238"/>
      <c r="U66" s="238"/>
      <c r="V66" s="324"/>
    </row>
    <row r="67" spans="1:22" ht="13.5" thickBot="1">
      <c r="A67" s="133"/>
      <c r="B67" s="133"/>
      <c r="C67" s="133"/>
      <c r="D67" s="133"/>
      <c r="E67" s="133"/>
      <c r="F67" s="133"/>
      <c r="G67" s="264"/>
      <c r="H67" s="323"/>
      <c r="I67" s="238"/>
      <c r="J67" s="238"/>
      <c r="K67" s="238"/>
      <c r="L67" s="324"/>
      <c r="M67" s="336"/>
      <c r="N67" s="330"/>
      <c r="O67" s="330"/>
      <c r="P67" s="330"/>
      <c r="Q67" s="337"/>
      <c r="R67" s="323"/>
      <c r="S67" s="238"/>
      <c r="T67" s="238"/>
      <c r="U67" s="238"/>
      <c r="V67" s="324"/>
    </row>
    <row r="68" spans="1:22" ht="13.5" thickBot="1">
      <c r="A68" s="133"/>
      <c r="B68" s="133"/>
      <c r="C68" s="133"/>
      <c r="D68" s="133"/>
      <c r="E68" s="133"/>
      <c r="F68" s="133"/>
      <c r="G68" s="264"/>
      <c r="H68" s="323"/>
      <c r="I68" s="238"/>
      <c r="J68" s="238"/>
      <c r="K68" s="238"/>
      <c r="L68" s="324"/>
      <c r="M68" s="336"/>
      <c r="N68" s="330"/>
      <c r="O68" s="330"/>
      <c r="P68" s="330"/>
      <c r="Q68" s="337"/>
      <c r="R68" s="323"/>
      <c r="S68" s="238"/>
      <c r="T68" s="238"/>
      <c r="U68" s="238"/>
      <c r="V68" s="324"/>
    </row>
    <row r="69" spans="1:22" ht="13.5" thickBot="1">
      <c r="A69" s="133"/>
      <c r="B69" s="133"/>
      <c r="C69" s="133"/>
      <c r="D69" s="133"/>
      <c r="E69" s="133"/>
      <c r="F69" s="133"/>
      <c r="G69" s="264"/>
      <c r="H69" s="323"/>
      <c r="I69" s="238"/>
      <c r="J69" s="238"/>
      <c r="K69" s="238"/>
      <c r="L69" s="324"/>
      <c r="M69" s="336"/>
      <c r="N69" s="330"/>
      <c r="O69" s="330"/>
      <c r="P69" s="330"/>
      <c r="Q69" s="337"/>
      <c r="R69" s="323"/>
      <c r="S69" s="238"/>
      <c r="T69" s="238"/>
      <c r="U69" s="238"/>
      <c r="V69" s="324"/>
    </row>
    <row r="70" spans="1:22" ht="13.5" thickBot="1">
      <c r="A70" s="133"/>
      <c r="B70" s="133"/>
      <c r="C70" s="133"/>
      <c r="D70" s="133"/>
      <c r="E70" s="133"/>
      <c r="F70" s="133"/>
      <c r="G70" s="264"/>
      <c r="H70" s="323"/>
      <c r="I70" s="238"/>
      <c r="J70" s="238"/>
      <c r="K70" s="238"/>
      <c r="L70" s="324"/>
      <c r="M70" s="336"/>
      <c r="N70" s="330"/>
      <c r="O70" s="330"/>
      <c r="P70" s="330"/>
      <c r="Q70" s="337"/>
      <c r="R70" s="323"/>
      <c r="S70" s="238"/>
      <c r="T70" s="238"/>
      <c r="U70" s="238"/>
      <c r="V70" s="324"/>
    </row>
    <row r="71" spans="1:22" ht="13.5" thickBot="1">
      <c r="A71" s="133"/>
      <c r="B71" s="133"/>
      <c r="C71" s="133"/>
      <c r="D71" s="133"/>
      <c r="E71" s="133"/>
      <c r="F71" s="133"/>
      <c r="G71" s="264"/>
      <c r="H71" s="323"/>
      <c r="I71" s="238"/>
      <c r="J71" s="238"/>
      <c r="K71" s="238"/>
      <c r="L71" s="324"/>
      <c r="M71" s="336"/>
      <c r="N71" s="330"/>
      <c r="O71" s="330"/>
      <c r="P71" s="330"/>
      <c r="Q71" s="337"/>
      <c r="R71" s="323"/>
      <c r="S71" s="238"/>
      <c r="T71" s="238"/>
      <c r="U71" s="238"/>
      <c r="V71" s="324"/>
    </row>
    <row r="72" spans="1:22" ht="13.5" thickBot="1">
      <c r="A72" s="133"/>
      <c r="B72" s="133"/>
      <c r="C72" s="133"/>
      <c r="D72" s="133"/>
      <c r="E72" s="133"/>
      <c r="F72" s="133"/>
      <c r="G72" s="273"/>
      <c r="H72" s="325"/>
      <c r="I72" s="241"/>
      <c r="J72" s="241"/>
      <c r="K72" s="241"/>
      <c r="L72" s="326"/>
      <c r="M72" s="338"/>
      <c r="N72" s="333"/>
      <c r="O72" s="333"/>
      <c r="P72" s="333"/>
      <c r="Q72" s="339"/>
      <c r="R72" s="325"/>
      <c r="S72" s="241"/>
      <c r="T72" s="241"/>
      <c r="U72" s="241"/>
      <c r="V72" s="326"/>
    </row>
    <row r="73" spans="1:22" ht="13.5" thickBot="1">
      <c r="A73" s="54"/>
      <c r="B73" s="55"/>
      <c r="C73" s="55"/>
      <c r="D73" s="55"/>
      <c r="E73" s="56"/>
      <c r="F73" s="266"/>
      <c r="G73" s="306"/>
      <c r="H73" s="327"/>
      <c r="I73" s="242"/>
      <c r="J73" s="242"/>
      <c r="K73" s="242"/>
      <c r="L73" s="328"/>
      <c r="M73" s="327"/>
      <c r="N73" s="242"/>
      <c r="O73" s="242"/>
      <c r="P73" s="242"/>
      <c r="Q73" s="328"/>
      <c r="R73" s="327"/>
      <c r="S73" s="242"/>
      <c r="T73" s="242"/>
      <c r="U73" s="242"/>
      <c r="V73" s="328"/>
    </row>
    <row r="74" spans="1:22" ht="13.5" thickBot="1">
      <c r="A74" s="268">
        <f>+'Application PAGE 1'!B66</f>
        <v>0</v>
      </c>
      <c r="B74" s="269"/>
      <c r="C74" s="269"/>
      <c r="D74" s="269"/>
      <c r="E74" s="269"/>
      <c r="F74" s="270"/>
      <c r="G74" s="306"/>
      <c r="H74" s="327"/>
      <c r="I74" s="242"/>
      <c r="J74" s="242"/>
      <c r="K74" s="242"/>
      <c r="L74" s="328"/>
      <c r="M74" s="327"/>
      <c r="N74" s="242"/>
      <c r="O74" s="242"/>
      <c r="P74" s="242"/>
      <c r="Q74" s="328"/>
      <c r="R74" s="327"/>
      <c r="S74" s="242"/>
      <c r="T74" s="242"/>
      <c r="U74" s="242"/>
      <c r="V74" s="328"/>
    </row>
    <row r="75" spans="1:22">
      <c r="A75" s="40" t="s">
        <v>164</v>
      </c>
      <c r="B75" s="471" t="s">
        <v>135</v>
      </c>
      <c r="C75" s="472"/>
      <c r="D75" s="473"/>
      <c r="E75" s="59" t="s">
        <v>168</v>
      </c>
      <c r="F75" s="41"/>
      <c r="G75" s="236"/>
      <c r="H75" s="327"/>
      <c r="I75" s="242"/>
      <c r="J75" s="242"/>
      <c r="K75" s="242"/>
      <c r="L75" s="328"/>
      <c r="M75" s="327"/>
      <c r="N75" s="242"/>
      <c r="O75" s="242"/>
      <c r="P75" s="242"/>
      <c r="Q75" s="328"/>
      <c r="R75" s="327"/>
      <c r="S75" s="242"/>
      <c r="T75" s="242"/>
      <c r="U75" s="242"/>
      <c r="V75" s="328"/>
    </row>
    <row r="76" spans="1:22" ht="13.5" thickBot="1">
      <c r="A76" s="42" t="s">
        <v>166</v>
      </c>
      <c r="B76" s="45"/>
      <c r="C76" s="43"/>
      <c r="D76" s="43"/>
      <c r="E76" s="58"/>
      <c r="F76" s="275"/>
      <c r="G76" s="236"/>
      <c r="H76" s="327"/>
      <c r="I76" s="242"/>
      <c r="J76" s="242"/>
      <c r="K76" s="242"/>
      <c r="L76" s="328"/>
      <c r="M76" s="327"/>
      <c r="N76" s="242"/>
      <c r="O76" s="242"/>
      <c r="P76" s="242"/>
      <c r="Q76" s="328"/>
      <c r="R76" s="327"/>
      <c r="S76" s="242"/>
      <c r="T76" s="242"/>
      <c r="U76" s="242"/>
      <c r="V76" s="328"/>
    </row>
    <row r="77" spans="1:22" ht="13.5" thickBot="1">
      <c r="A77" s="45" t="s">
        <v>167</v>
      </c>
      <c r="B77" s="46">
        <v>10</v>
      </c>
      <c r="C77" s="46">
        <v>11</v>
      </c>
      <c r="D77" s="46">
        <v>12</v>
      </c>
      <c r="E77" s="53"/>
      <c r="F77" s="276"/>
      <c r="G77" s="236"/>
      <c r="H77" s="327"/>
      <c r="I77" s="242"/>
      <c r="J77" s="242"/>
      <c r="K77" s="242"/>
      <c r="L77" s="328"/>
      <c r="M77" s="327"/>
      <c r="N77" s="242"/>
      <c r="O77" s="242"/>
      <c r="P77" s="242"/>
      <c r="Q77" s="328"/>
      <c r="R77" s="327"/>
      <c r="S77" s="242"/>
      <c r="T77" s="242"/>
      <c r="U77" s="242"/>
      <c r="V77" s="328"/>
    </row>
    <row r="78" spans="1:22" ht="13.5" thickBot="1">
      <c r="A78" s="79" t="s">
        <v>169</v>
      </c>
      <c r="B78" s="130"/>
      <c r="C78" s="130"/>
      <c r="D78" s="130"/>
      <c r="E78" s="469"/>
      <c r="F78" s="470"/>
      <c r="G78" s="308"/>
      <c r="H78" s="323"/>
      <c r="I78" s="238"/>
      <c r="J78" s="238"/>
      <c r="K78" s="238"/>
      <c r="L78" s="324"/>
      <c r="M78" s="336"/>
      <c r="N78" s="330"/>
      <c r="O78" s="330"/>
      <c r="P78" s="330"/>
      <c r="Q78" s="337"/>
      <c r="R78" s="323"/>
      <c r="S78" s="238"/>
      <c r="T78" s="238"/>
      <c r="U78" s="238"/>
      <c r="V78" s="324"/>
    </row>
    <row r="79" spans="1:22" ht="13.5" thickBot="1">
      <c r="A79" s="79" t="s">
        <v>41</v>
      </c>
      <c r="B79" s="130"/>
      <c r="C79" s="130"/>
      <c r="D79" s="130"/>
      <c r="E79" s="469"/>
      <c r="F79" s="470"/>
      <c r="G79" s="308"/>
      <c r="H79" s="323"/>
      <c r="I79" s="238"/>
      <c r="J79" s="238"/>
      <c r="K79" s="238"/>
      <c r="L79" s="324"/>
      <c r="M79" s="336"/>
      <c r="N79" s="330"/>
      <c r="O79" s="330"/>
      <c r="P79" s="330"/>
      <c r="Q79" s="337"/>
      <c r="R79" s="323"/>
      <c r="S79" s="238"/>
      <c r="T79" s="238"/>
      <c r="U79" s="238"/>
      <c r="V79" s="324"/>
    </row>
    <row r="80" spans="1:22" ht="13.5" thickBot="1">
      <c r="A80" s="79" t="s">
        <v>42</v>
      </c>
      <c r="B80" s="130"/>
      <c r="C80" s="130"/>
      <c r="D80" s="130"/>
      <c r="E80" s="469"/>
      <c r="F80" s="470"/>
      <c r="G80" s="308"/>
      <c r="H80" s="323"/>
      <c r="I80" s="238"/>
      <c r="J80" s="238"/>
      <c r="K80" s="238"/>
      <c r="L80" s="324"/>
      <c r="M80" s="336"/>
      <c r="N80" s="330"/>
      <c r="O80" s="330"/>
      <c r="P80" s="330"/>
      <c r="Q80" s="337"/>
      <c r="R80" s="323"/>
      <c r="S80" s="238"/>
      <c r="T80" s="238"/>
      <c r="U80" s="238"/>
      <c r="V80" s="324"/>
    </row>
    <row r="81" spans="1:22" ht="13.5" thickBot="1">
      <c r="A81" s="80" t="s">
        <v>163</v>
      </c>
      <c r="B81" s="49"/>
      <c r="C81" s="49"/>
      <c r="D81" s="49"/>
      <c r="E81" s="261"/>
      <c r="F81" s="277"/>
      <c r="G81" s="263"/>
      <c r="H81" s="327"/>
      <c r="I81" s="242"/>
      <c r="J81" s="242"/>
      <c r="K81" s="242"/>
      <c r="L81" s="328"/>
      <c r="M81" s="327"/>
      <c r="N81" s="242"/>
      <c r="O81" s="242"/>
      <c r="P81" s="242"/>
      <c r="Q81" s="328"/>
      <c r="R81" s="327"/>
      <c r="S81" s="242"/>
      <c r="T81" s="242"/>
      <c r="U81" s="242"/>
      <c r="V81" s="328"/>
    </row>
    <row r="82" spans="1:22" ht="13.5" thickBot="1">
      <c r="A82" s="80"/>
      <c r="B82" s="130"/>
      <c r="C82" s="130"/>
      <c r="D82" s="130"/>
      <c r="E82" s="469"/>
      <c r="F82" s="470"/>
      <c r="G82" s="309"/>
      <c r="H82" s="321"/>
      <c r="I82" s="237"/>
      <c r="J82" s="237"/>
      <c r="K82" s="237"/>
      <c r="L82" s="322"/>
      <c r="M82" s="334"/>
      <c r="N82" s="329"/>
      <c r="O82" s="329"/>
      <c r="P82" s="329"/>
      <c r="Q82" s="335"/>
      <c r="R82" s="321"/>
      <c r="S82" s="237"/>
      <c r="T82" s="237"/>
      <c r="U82" s="237"/>
      <c r="V82" s="322"/>
    </row>
    <row r="83" spans="1:22" ht="13.5" thickBot="1">
      <c r="A83" s="132"/>
      <c r="B83" s="130"/>
      <c r="C83" s="130"/>
      <c r="D83" s="130"/>
      <c r="E83" s="469"/>
      <c r="F83" s="470"/>
      <c r="G83" s="307"/>
      <c r="H83" s="321"/>
      <c r="I83" s="237"/>
      <c r="J83" s="237"/>
      <c r="K83" s="237"/>
      <c r="L83" s="322"/>
      <c r="M83" s="334"/>
      <c r="N83" s="329"/>
      <c r="O83" s="329"/>
      <c r="P83" s="329"/>
      <c r="Q83" s="335"/>
      <c r="R83" s="321"/>
      <c r="S83" s="237"/>
      <c r="T83" s="237"/>
      <c r="U83" s="237"/>
      <c r="V83" s="322"/>
    </row>
    <row r="84" spans="1:22" ht="13.5" thickBot="1">
      <c r="A84" s="132"/>
      <c r="B84" s="130"/>
      <c r="C84" s="130"/>
      <c r="D84" s="130"/>
      <c r="E84" s="469"/>
      <c r="F84" s="470"/>
      <c r="G84" s="308"/>
      <c r="H84" s="323"/>
      <c r="I84" s="238"/>
      <c r="J84" s="238"/>
      <c r="K84" s="238"/>
      <c r="L84" s="324"/>
      <c r="M84" s="336"/>
      <c r="N84" s="330"/>
      <c r="O84" s="330"/>
      <c r="P84" s="330"/>
      <c r="Q84" s="337"/>
      <c r="R84" s="323"/>
      <c r="S84" s="238"/>
      <c r="T84" s="238"/>
      <c r="U84" s="238"/>
      <c r="V84" s="324"/>
    </row>
    <row r="85" spans="1:22" ht="13.5" thickBot="1">
      <c r="A85" s="132"/>
      <c r="B85" s="130"/>
      <c r="C85" s="130"/>
      <c r="D85" s="130"/>
      <c r="E85" s="469"/>
      <c r="F85" s="470"/>
      <c r="G85" s="308"/>
      <c r="H85" s="323"/>
      <c r="I85" s="238"/>
      <c r="J85" s="238"/>
      <c r="K85" s="238"/>
      <c r="L85" s="324"/>
      <c r="M85" s="336"/>
      <c r="N85" s="330"/>
      <c r="O85" s="330"/>
      <c r="P85" s="330"/>
      <c r="Q85" s="337"/>
      <c r="R85" s="323"/>
      <c r="S85" s="238"/>
      <c r="T85" s="238"/>
      <c r="U85" s="238"/>
      <c r="V85" s="324"/>
    </row>
    <row r="86" spans="1:22" ht="13.5" thickBot="1">
      <c r="A86" s="132"/>
      <c r="B86" s="130"/>
      <c r="C86" s="130"/>
      <c r="D86" s="130"/>
      <c r="E86" s="467"/>
      <c r="F86" s="468"/>
      <c r="G86" s="308"/>
      <c r="H86" s="325"/>
      <c r="I86" s="241"/>
      <c r="J86" s="241"/>
      <c r="K86" s="241"/>
      <c r="L86" s="326"/>
      <c r="M86" s="338"/>
      <c r="N86" s="333"/>
      <c r="O86" s="333"/>
      <c r="P86" s="333"/>
      <c r="Q86" s="339"/>
      <c r="R86" s="325"/>
      <c r="S86" s="241"/>
      <c r="T86" s="241"/>
      <c r="U86" s="241"/>
      <c r="V86" s="326"/>
    </row>
    <row r="87" spans="1:22" ht="13.5" thickBot="1">
      <c r="A87" s="57"/>
      <c r="B87" s="57"/>
      <c r="C87" s="57"/>
      <c r="D87" s="57"/>
      <c r="E87" s="57"/>
      <c r="F87" s="57"/>
      <c r="G87" s="234"/>
      <c r="H87" s="358">
        <f>SUM(H12:H86)</f>
        <v>0</v>
      </c>
      <c r="I87" s="359">
        <f>SUM(I12:I86)</f>
        <v>0</v>
      </c>
      <c r="J87" s="359">
        <f>SUM(J12:J86)</f>
        <v>0</v>
      </c>
      <c r="K87" s="359">
        <f>SUM(K12:K86)</f>
        <v>0</v>
      </c>
      <c r="L87" s="360">
        <f>SUM(L12:L86)</f>
        <v>0</v>
      </c>
      <c r="M87" s="358">
        <f t="shared" ref="M87:V87" si="0">SUM(M12:M86)</f>
        <v>0</v>
      </c>
      <c r="N87" s="359">
        <f t="shared" si="0"/>
        <v>0</v>
      </c>
      <c r="O87" s="359">
        <f t="shared" si="0"/>
        <v>0</v>
      </c>
      <c r="P87" s="359">
        <f t="shared" si="0"/>
        <v>0</v>
      </c>
      <c r="Q87" s="360">
        <f t="shared" si="0"/>
        <v>0</v>
      </c>
      <c r="R87" s="358">
        <f t="shared" si="0"/>
        <v>0</v>
      </c>
      <c r="S87" s="359">
        <f t="shared" si="0"/>
        <v>0</v>
      </c>
      <c r="T87" s="359">
        <f t="shared" si="0"/>
        <v>0</v>
      </c>
      <c r="U87" s="359">
        <f t="shared" si="0"/>
        <v>0</v>
      </c>
      <c r="V87" s="360">
        <f t="shared" si="0"/>
        <v>0</v>
      </c>
    </row>
    <row r="88" spans="1:22">
      <c r="A88" s="57"/>
      <c r="B88" s="57"/>
      <c r="C88" s="57"/>
      <c r="D88" s="57"/>
      <c r="E88" s="57"/>
      <c r="F88" s="57"/>
      <c r="G88" s="234"/>
      <c r="H88" s="210"/>
      <c r="I88" s="210"/>
      <c r="J88" s="210"/>
      <c r="K88" s="210"/>
      <c r="L88" s="210"/>
      <c r="M88" s="210"/>
      <c r="N88" s="210"/>
      <c r="O88" s="210"/>
      <c r="P88" s="210"/>
      <c r="Q88" s="210"/>
      <c r="R88" s="210"/>
      <c r="S88" s="210"/>
      <c r="T88" s="210"/>
      <c r="U88" s="210"/>
      <c r="V88" s="210"/>
    </row>
    <row r="89" spans="1:22">
      <c r="A89" s="57"/>
      <c r="B89" s="57"/>
      <c r="C89" s="57"/>
      <c r="D89" s="57"/>
      <c r="E89" s="57"/>
      <c r="F89" s="57"/>
      <c r="G89" s="234"/>
      <c r="H89" s="210"/>
      <c r="I89" s="210"/>
      <c r="J89" s="210"/>
      <c r="K89" s="210"/>
      <c r="L89" s="210"/>
      <c r="M89" s="210"/>
      <c r="N89" s="210"/>
      <c r="O89" s="210"/>
      <c r="P89" s="210"/>
      <c r="Q89" s="210"/>
      <c r="R89" s="210"/>
      <c r="S89" s="210"/>
      <c r="T89" s="210"/>
      <c r="U89" s="210"/>
      <c r="V89" s="210"/>
    </row>
    <row r="90" spans="1:22">
      <c r="A90" s="57"/>
      <c r="B90" s="57"/>
      <c r="C90" s="57"/>
      <c r="D90" s="57"/>
      <c r="E90" s="57"/>
      <c r="F90" s="57"/>
      <c r="G90" s="234"/>
      <c r="H90" s="210"/>
      <c r="I90" s="210"/>
      <c r="J90" s="210"/>
      <c r="K90" s="210"/>
      <c r="L90" s="210"/>
      <c r="M90" s="210"/>
      <c r="N90" s="210"/>
      <c r="O90" s="210"/>
      <c r="P90" s="210"/>
      <c r="Q90" s="210"/>
      <c r="R90" s="210"/>
      <c r="S90" s="210"/>
      <c r="T90" s="210"/>
      <c r="U90" s="210"/>
      <c r="V90" s="210"/>
    </row>
    <row r="91" spans="1:22">
      <c r="A91" s="57"/>
      <c r="B91" s="57"/>
      <c r="C91" s="57"/>
      <c r="D91" s="57"/>
      <c r="E91" s="57"/>
      <c r="F91" s="57"/>
      <c r="G91" s="234"/>
      <c r="H91" s="210"/>
      <c r="I91" s="210"/>
      <c r="J91" s="210"/>
      <c r="K91" s="210"/>
      <c r="L91" s="210"/>
      <c r="M91" s="210"/>
      <c r="N91" s="210"/>
      <c r="O91" s="210"/>
      <c r="P91" s="210"/>
      <c r="Q91" s="210"/>
      <c r="R91" s="210"/>
      <c r="S91" s="210"/>
      <c r="T91" s="210"/>
      <c r="U91" s="210"/>
      <c r="V91" s="210"/>
    </row>
    <row r="92" spans="1:22">
      <c r="A92" s="57"/>
      <c r="B92" s="57"/>
      <c r="C92" s="57"/>
      <c r="D92" s="57"/>
      <c r="E92" s="57"/>
      <c r="F92" s="57"/>
      <c r="G92" s="234"/>
      <c r="H92" s="210"/>
      <c r="I92" s="210"/>
      <c r="J92" s="210"/>
      <c r="K92" s="210"/>
      <c r="L92" s="210"/>
      <c r="M92" s="210"/>
      <c r="N92" s="210"/>
      <c r="O92" s="210"/>
      <c r="P92" s="210"/>
      <c r="Q92" s="210"/>
      <c r="R92" s="210"/>
      <c r="S92" s="210"/>
      <c r="T92" s="210"/>
      <c r="U92" s="210"/>
      <c r="V92" s="210"/>
    </row>
    <row r="93" spans="1:22">
      <c r="A93" s="57"/>
      <c r="B93" s="57"/>
      <c r="C93" s="57"/>
      <c r="D93" s="57"/>
      <c r="E93" s="57"/>
      <c r="F93" s="57"/>
      <c r="G93" s="234"/>
      <c r="H93" s="210"/>
      <c r="I93" s="210"/>
      <c r="J93" s="210"/>
      <c r="K93" s="210"/>
      <c r="L93" s="210"/>
      <c r="M93" s="210"/>
      <c r="N93" s="210"/>
      <c r="O93" s="210"/>
      <c r="P93" s="210"/>
      <c r="Q93" s="210"/>
      <c r="R93" s="210"/>
      <c r="S93" s="210"/>
      <c r="T93" s="210"/>
      <c r="U93" s="210"/>
      <c r="V93" s="210"/>
    </row>
    <row r="94" spans="1:22">
      <c r="A94" s="57"/>
      <c r="B94" s="57"/>
      <c r="C94" s="57"/>
      <c r="D94" s="57"/>
      <c r="E94" s="57"/>
      <c r="F94" s="57"/>
      <c r="G94" s="234"/>
      <c r="H94" s="210"/>
      <c r="I94" s="210"/>
      <c r="J94" s="210"/>
      <c r="K94" s="210"/>
      <c r="L94" s="210"/>
      <c r="M94" s="210"/>
      <c r="N94" s="210"/>
      <c r="O94" s="210"/>
      <c r="P94" s="210"/>
      <c r="Q94" s="210"/>
      <c r="R94" s="210"/>
      <c r="S94" s="210"/>
      <c r="T94" s="210"/>
      <c r="U94" s="210"/>
      <c r="V94" s="210"/>
    </row>
    <row r="95" spans="1:22">
      <c r="A95" s="57"/>
      <c r="B95" s="57"/>
      <c r="C95" s="57"/>
      <c r="D95" s="57"/>
      <c r="E95" s="57"/>
      <c r="F95" s="57"/>
      <c r="G95" s="234"/>
      <c r="H95" s="210"/>
      <c r="I95" s="210"/>
      <c r="J95" s="210"/>
      <c r="K95" s="210"/>
      <c r="L95" s="210"/>
      <c r="M95" s="210"/>
      <c r="N95" s="210"/>
      <c r="O95" s="210"/>
      <c r="P95" s="210"/>
      <c r="Q95" s="210"/>
      <c r="R95" s="210"/>
      <c r="S95" s="210"/>
      <c r="T95" s="210"/>
      <c r="U95" s="210"/>
      <c r="V95" s="210"/>
    </row>
    <row r="96" spans="1:22">
      <c r="A96" s="57"/>
      <c r="B96" s="57"/>
      <c r="C96" s="57"/>
      <c r="D96" s="57"/>
      <c r="E96" s="57"/>
      <c r="F96" s="57"/>
      <c r="G96" s="234"/>
      <c r="H96" s="210"/>
      <c r="I96" s="210"/>
      <c r="J96" s="210"/>
      <c r="K96" s="210"/>
      <c r="L96" s="210"/>
      <c r="M96" s="210"/>
      <c r="N96" s="210"/>
      <c r="O96" s="210"/>
      <c r="P96" s="210"/>
      <c r="Q96" s="210"/>
      <c r="R96" s="210"/>
      <c r="S96" s="210"/>
      <c r="T96" s="210"/>
      <c r="U96" s="210"/>
      <c r="V96" s="210"/>
    </row>
  </sheetData>
  <sheetProtection algorithmName="SHA-512" hashValue="BOeUVtcyzOv+vCDPDzYtFlQNdxxH7lOi3mwYI0LmKwgtg9Vhf20UIC13HM6M/Kv/bEL7VqTKRBay2MhPV2c9ZQ==" saltValue="3Ek72kiwJZo2PDRnaM6bKA==" spinCount="100000" sheet="1" selectLockedCells="1"/>
  <mergeCells count="14">
    <mergeCell ref="A1:F1"/>
    <mergeCell ref="A2:F2"/>
    <mergeCell ref="A3:F3"/>
    <mergeCell ref="E79:F79"/>
    <mergeCell ref="E85:F85"/>
    <mergeCell ref="E86:F86"/>
    <mergeCell ref="E80:F80"/>
    <mergeCell ref="E82:F82"/>
    <mergeCell ref="E78:F78"/>
    <mergeCell ref="B9:D9"/>
    <mergeCell ref="B35:D35"/>
    <mergeCell ref="B75:D75"/>
    <mergeCell ref="E84:F84"/>
    <mergeCell ref="E83:F83"/>
  </mergeCells>
  <phoneticPr fontId="0" type="noConversion"/>
  <dataValidations count="1">
    <dataValidation type="list" allowBlank="1" showInputMessage="1" showErrorMessage="1" sqref="B82:D86 B12:D22 B58:D59 B38:D56 B78:D80 B24:D32" xr:uid="{00000000-0002-0000-0400-000000000000}">
      <formula1>YorN</formula1>
    </dataValidation>
  </dataValidations>
  <pageMargins left="0.39" right="0.25" top="1" bottom="1" header="0.5" footer="0.5"/>
  <pageSetup orientation="portrait" horizontalDpi="4294967293" verticalDpi="4294967293" r:id="rId1"/>
  <headerFooter alignWithMargins="0">
    <oddFooter>&amp;CFLORIDA ENGINEERING HIGH SCHOOL
SCHOLARSHIP - ACTIVITIES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91"/>
  <sheetViews>
    <sheetView view="pageBreakPreview" zoomScaleNormal="100" zoomScaleSheetLayoutView="100" workbookViewId="0">
      <selection activeCell="F21" sqref="F21"/>
    </sheetView>
  </sheetViews>
  <sheetFormatPr defaultRowHeight="12.75"/>
  <cols>
    <col min="1" max="1" width="41.5703125" customWidth="1"/>
    <col min="2" max="2" width="4.28515625" customWidth="1"/>
    <col min="3" max="3" width="3.7109375" customWidth="1"/>
    <col min="4" max="4" width="4.28515625" customWidth="1"/>
    <col min="5" max="5" width="17.85546875" customWidth="1"/>
    <col min="6" max="6" width="28.7109375" customWidth="1"/>
    <col min="7" max="7" width="7.7109375" style="243" hidden="1" customWidth="1"/>
    <col min="8" max="8" width="9.42578125" style="244" hidden="1" customWidth="1"/>
    <col min="9" max="9" width="9.7109375" style="244" hidden="1" customWidth="1"/>
    <col min="10" max="10" width="6.28515625" style="244" hidden="1" customWidth="1"/>
    <col min="11" max="11" width="9.42578125" style="244" hidden="1" customWidth="1"/>
    <col min="12" max="12" width="9.7109375" style="244" hidden="1" customWidth="1"/>
    <col min="13" max="13" width="6.28515625" style="244" hidden="1" customWidth="1"/>
    <col min="14" max="14" width="9.42578125" style="244" hidden="1" customWidth="1"/>
    <col min="15" max="15" width="9.7109375" style="244" hidden="1" customWidth="1"/>
    <col min="16" max="16" width="6.28515625" style="244" hidden="1" customWidth="1"/>
  </cols>
  <sheetData>
    <row r="1" spans="1:16" ht="18" customHeight="1" thickBot="1">
      <c r="A1" s="474" t="str">
        <f>'Certification Sheet'!A1</f>
        <v>2024-2025 FLORIDA ENGINEERING SOCIETY HIGH SCHOOL GRADUATE</v>
      </c>
      <c r="B1" s="475"/>
      <c r="C1" s="475"/>
      <c r="D1" s="475"/>
      <c r="E1" s="475"/>
      <c r="F1" s="476"/>
      <c r="G1" s="234"/>
      <c r="H1" s="529" t="s">
        <v>228</v>
      </c>
      <c r="I1" s="530"/>
      <c r="J1" s="530"/>
      <c r="K1" s="530"/>
      <c r="L1" s="530"/>
      <c r="M1" s="530"/>
      <c r="N1" s="530"/>
      <c r="O1" s="530"/>
      <c r="P1" s="531"/>
    </row>
    <row r="2" spans="1:16" ht="18" customHeight="1">
      <c r="A2" s="477" t="str">
        <f>'Certification Sheet'!A2</f>
        <v>SCHOLARSHIP APPLICATION</v>
      </c>
      <c r="B2" s="464"/>
      <c r="C2" s="464"/>
      <c r="D2" s="464"/>
      <c r="E2" s="464"/>
      <c r="F2" s="478"/>
      <c r="G2" s="234"/>
      <c r="H2" s="532" t="s">
        <v>280</v>
      </c>
      <c r="I2" s="533"/>
      <c r="J2" s="533"/>
      <c r="K2" s="533"/>
      <c r="L2" s="533"/>
      <c r="M2" s="533"/>
      <c r="N2" s="533"/>
      <c r="O2" s="533"/>
      <c r="P2" s="534"/>
    </row>
    <row r="3" spans="1:16" ht="12.75" customHeight="1" thickBot="1">
      <c r="A3" s="479"/>
      <c r="B3" s="465"/>
      <c r="C3" s="465"/>
      <c r="D3" s="465"/>
      <c r="E3" s="465"/>
      <c r="F3" s="480"/>
      <c r="G3" s="235"/>
      <c r="H3" s="535"/>
      <c r="I3" s="536"/>
      <c r="J3" s="536"/>
      <c r="K3" s="536"/>
      <c r="L3" s="536"/>
      <c r="M3" s="536"/>
      <c r="N3" s="536"/>
      <c r="O3" s="536"/>
      <c r="P3" s="537"/>
    </row>
    <row r="4" spans="1:16" ht="12" customHeight="1" thickBot="1">
      <c r="A4" s="211"/>
      <c r="F4" s="251"/>
      <c r="G4" s="234"/>
      <c r="H4" s="527" t="s">
        <v>279</v>
      </c>
      <c r="I4" s="528"/>
      <c r="J4" s="528"/>
      <c r="K4" s="527" t="s">
        <v>277</v>
      </c>
      <c r="L4" s="528"/>
      <c r="M4" s="539"/>
      <c r="N4" s="528" t="s">
        <v>278</v>
      </c>
      <c r="O4" s="528"/>
      <c r="P4" s="539"/>
    </row>
    <row r="5" spans="1:16" ht="12.75" customHeight="1" thickBot="1">
      <c r="A5" s="344">
        <f>'Application PAGE 1'!B6</f>
        <v>0</v>
      </c>
      <c r="B5" s="57"/>
      <c r="C5" s="57"/>
      <c r="D5" s="57"/>
      <c r="E5" s="57"/>
      <c r="F5" s="172"/>
      <c r="G5" s="234"/>
      <c r="H5" s="525" t="s">
        <v>222</v>
      </c>
      <c r="I5" s="526"/>
      <c r="J5" s="526"/>
      <c r="K5" s="497" t="s">
        <v>222</v>
      </c>
      <c r="L5" s="498"/>
      <c r="M5" s="499"/>
      <c r="N5" s="526" t="s">
        <v>222</v>
      </c>
      <c r="O5" s="526"/>
      <c r="P5" s="538"/>
    </row>
    <row r="6" spans="1:16" ht="12.75" customHeight="1">
      <c r="A6" s="76"/>
      <c r="B6" s="57"/>
      <c r="C6" s="57"/>
      <c r="D6" s="57"/>
      <c r="E6" s="57"/>
      <c r="F6" s="172"/>
      <c r="G6" s="234"/>
      <c r="H6" s="481" t="s">
        <v>226</v>
      </c>
      <c r="I6" s="484" t="s">
        <v>267</v>
      </c>
      <c r="J6" s="494" t="s">
        <v>266</v>
      </c>
      <c r="K6" s="514" t="s">
        <v>226</v>
      </c>
      <c r="L6" s="517" t="s">
        <v>267</v>
      </c>
      <c r="M6" s="511" t="s">
        <v>266</v>
      </c>
      <c r="N6" s="520" t="s">
        <v>226</v>
      </c>
      <c r="O6" s="484" t="s">
        <v>267</v>
      </c>
      <c r="P6" s="502" t="s">
        <v>266</v>
      </c>
    </row>
    <row r="7" spans="1:16" ht="15" customHeight="1">
      <c r="A7" s="77" t="s">
        <v>64</v>
      </c>
      <c r="B7" s="57"/>
      <c r="C7" s="57"/>
      <c r="D7" s="57"/>
      <c r="E7" s="57"/>
      <c r="F7" s="172"/>
      <c r="G7" s="234"/>
      <c r="H7" s="482"/>
      <c r="I7" s="485"/>
      <c r="J7" s="495"/>
      <c r="K7" s="515"/>
      <c r="L7" s="518"/>
      <c r="M7" s="512"/>
      <c r="N7" s="521"/>
      <c r="O7" s="485"/>
      <c r="P7" s="503"/>
    </row>
    <row r="8" spans="1:16" ht="20.25" customHeight="1" thickBot="1">
      <c r="A8" s="78" t="s">
        <v>165</v>
      </c>
      <c r="B8" s="57"/>
      <c r="C8" s="57"/>
      <c r="D8" s="57"/>
      <c r="E8" s="57"/>
      <c r="F8" s="172"/>
      <c r="G8" s="234"/>
      <c r="H8" s="482"/>
      <c r="I8" s="485"/>
      <c r="J8" s="495"/>
      <c r="K8" s="515"/>
      <c r="L8" s="518"/>
      <c r="M8" s="512"/>
      <c r="N8" s="521"/>
      <c r="O8" s="485"/>
      <c r="P8" s="503"/>
    </row>
    <row r="9" spans="1:16" ht="12.75" customHeight="1" thickBot="1">
      <c r="A9" s="40" t="s">
        <v>120</v>
      </c>
      <c r="B9" s="471" t="s">
        <v>135</v>
      </c>
      <c r="C9" s="472"/>
      <c r="D9" s="473"/>
      <c r="E9" s="41" t="s">
        <v>43</v>
      </c>
      <c r="F9" s="41" t="s">
        <v>45</v>
      </c>
      <c r="G9" s="236"/>
      <c r="H9" s="483"/>
      <c r="I9" s="486"/>
      <c r="J9" s="496"/>
      <c r="K9" s="516"/>
      <c r="L9" s="519"/>
      <c r="M9" s="513"/>
      <c r="N9" s="522"/>
      <c r="O9" s="486"/>
      <c r="P9" s="504"/>
    </row>
    <row r="10" spans="1:16" ht="13.5" thickBot="1">
      <c r="A10" s="42" t="s">
        <v>304</v>
      </c>
      <c r="B10" s="45"/>
      <c r="C10" s="43"/>
      <c r="D10" s="43"/>
      <c r="E10" s="44" t="s">
        <v>193</v>
      </c>
      <c r="F10" s="44" t="s">
        <v>46</v>
      </c>
      <c r="G10" s="236"/>
      <c r="H10" s="490" t="s">
        <v>208</v>
      </c>
      <c r="I10" s="492" t="s">
        <v>219</v>
      </c>
      <c r="J10" s="523" t="s">
        <v>268</v>
      </c>
      <c r="K10" s="505" t="s">
        <v>208</v>
      </c>
      <c r="L10" s="509" t="s">
        <v>219</v>
      </c>
      <c r="M10" s="507" t="s">
        <v>268</v>
      </c>
      <c r="N10" s="492" t="s">
        <v>208</v>
      </c>
      <c r="O10" s="492" t="s">
        <v>219</v>
      </c>
      <c r="P10" s="500" t="s">
        <v>268</v>
      </c>
    </row>
    <row r="11" spans="1:16" ht="13.5" thickBot="1">
      <c r="A11" s="45"/>
      <c r="B11" s="46">
        <v>10</v>
      </c>
      <c r="C11" s="46">
        <v>11</v>
      </c>
      <c r="D11" s="47">
        <v>12</v>
      </c>
      <c r="E11" s="48" t="s">
        <v>44</v>
      </c>
      <c r="F11" s="48" t="s">
        <v>305</v>
      </c>
      <c r="G11" s="236"/>
      <c r="H11" s="491" t="s">
        <v>208</v>
      </c>
      <c r="I11" s="493"/>
      <c r="J11" s="524"/>
      <c r="K11" s="506" t="s">
        <v>208</v>
      </c>
      <c r="L11" s="510"/>
      <c r="M11" s="508"/>
      <c r="N11" s="493" t="s">
        <v>208</v>
      </c>
      <c r="O11" s="493"/>
      <c r="P11" s="501"/>
    </row>
    <row r="12" spans="1:16" ht="13.5" thickBot="1">
      <c r="A12" s="132"/>
      <c r="B12" s="130"/>
      <c r="C12" s="130"/>
      <c r="D12" s="130"/>
      <c r="E12" s="131"/>
      <c r="F12" s="131"/>
      <c r="G12" s="262"/>
      <c r="H12" s="377"/>
      <c r="I12" s="378"/>
      <c r="J12" s="379"/>
      <c r="K12" s="380"/>
      <c r="L12" s="381"/>
      <c r="M12" s="382"/>
      <c r="N12" s="383"/>
      <c r="O12" s="378"/>
      <c r="P12" s="384"/>
    </row>
    <row r="13" spans="1:16" ht="13.5" thickBot="1">
      <c r="A13" s="132"/>
      <c r="B13" s="130"/>
      <c r="C13" s="130"/>
      <c r="D13" s="130"/>
      <c r="E13" s="131"/>
      <c r="F13" s="131"/>
      <c r="G13" s="262"/>
      <c r="H13" s="385"/>
      <c r="I13" s="386"/>
      <c r="J13" s="387"/>
      <c r="K13" s="388"/>
      <c r="L13" s="389"/>
      <c r="M13" s="390"/>
      <c r="N13" s="391"/>
      <c r="O13" s="386"/>
      <c r="P13" s="392"/>
    </row>
    <row r="14" spans="1:16" ht="13.5" customHeight="1" thickBot="1">
      <c r="A14" s="132"/>
      <c r="B14" s="130"/>
      <c r="C14" s="130"/>
      <c r="D14" s="130"/>
      <c r="E14" s="131"/>
      <c r="F14" s="131"/>
      <c r="G14" s="262"/>
      <c r="H14" s="385"/>
      <c r="I14" s="386"/>
      <c r="J14" s="386"/>
      <c r="K14" s="388"/>
      <c r="L14" s="389"/>
      <c r="M14" s="393"/>
      <c r="N14" s="391"/>
      <c r="O14" s="386"/>
      <c r="P14" s="394"/>
    </row>
    <row r="15" spans="1:16" ht="13.5" customHeight="1" thickBot="1">
      <c r="A15" s="132"/>
      <c r="B15" s="130"/>
      <c r="C15" s="130"/>
      <c r="D15" s="130"/>
      <c r="E15" s="131"/>
      <c r="F15" s="131"/>
      <c r="G15" s="262"/>
      <c r="H15" s="385"/>
      <c r="I15" s="386"/>
      <c r="J15" s="386"/>
      <c r="K15" s="388"/>
      <c r="L15" s="389"/>
      <c r="M15" s="393"/>
      <c r="N15" s="391"/>
      <c r="O15" s="386"/>
      <c r="P15" s="394"/>
    </row>
    <row r="16" spans="1:16" ht="13.5" thickBot="1">
      <c r="A16" s="132"/>
      <c r="B16" s="130"/>
      <c r="C16" s="130"/>
      <c r="D16" s="130"/>
      <c r="E16" s="131"/>
      <c r="F16" s="131"/>
      <c r="G16" s="262"/>
      <c r="H16" s="385"/>
      <c r="I16" s="386"/>
      <c r="J16" s="386"/>
      <c r="K16" s="388"/>
      <c r="L16" s="389"/>
      <c r="M16" s="393"/>
      <c r="N16" s="391"/>
      <c r="O16" s="386"/>
      <c r="P16" s="394"/>
    </row>
    <row r="17" spans="1:16" ht="13.5" thickBot="1">
      <c r="A17" s="132"/>
      <c r="B17" s="130"/>
      <c r="C17" s="130"/>
      <c r="D17" s="130"/>
      <c r="E17" s="131"/>
      <c r="F17" s="131"/>
      <c r="G17" s="262"/>
      <c r="H17" s="385"/>
      <c r="I17" s="386"/>
      <c r="J17" s="386"/>
      <c r="K17" s="388"/>
      <c r="L17" s="389"/>
      <c r="M17" s="393"/>
      <c r="N17" s="391"/>
      <c r="O17" s="386"/>
      <c r="P17" s="394"/>
    </row>
    <row r="18" spans="1:16" ht="13.5" thickBot="1">
      <c r="A18" s="132"/>
      <c r="B18" s="130"/>
      <c r="C18" s="130"/>
      <c r="D18" s="130"/>
      <c r="E18" s="131"/>
      <c r="F18" s="131"/>
      <c r="G18" s="262"/>
      <c r="H18" s="385"/>
      <c r="I18" s="386"/>
      <c r="J18" s="386"/>
      <c r="K18" s="388"/>
      <c r="L18" s="389"/>
      <c r="M18" s="393"/>
      <c r="N18" s="391"/>
      <c r="O18" s="386"/>
      <c r="P18" s="394"/>
    </row>
    <row r="19" spans="1:16" ht="13.5" thickBot="1">
      <c r="A19" s="132"/>
      <c r="B19" s="130"/>
      <c r="C19" s="130"/>
      <c r="D19" s="130"/>
      <c r="E19" s="131"/>
      <c r="F19" s="131"/>
      <c r="G19" s="262"/>
      <c r="H19" s="385"/>
      <c r="I19" s="386"/>
      <c r="J19" s="386"/>
      <c r="K19" s="388"/>
      <c r="L19" s="389"/>
      <c r="M19" s="393"/>
      <c r="N19" s="391"/>
      <c r="O19" s="386"/>
      <c r="P19" s="394"/>
    </row>
    <row r="20" spans="1:16" ht="13.5" thickBot="1">
      <c r="A20" s="132"/>
      <c r="B20" s="130"/>
      <c r="C20" s="130"/>
      <c r="D20" s="130"/>
      <c r="E20" s="131"/>
      <c r="F20" s="131"/>
      <c r="G20" s="262"/>
      <c r="H20" s="385"/>
      <c r="I20" s="386"/>
      <c r="J20" s="386"/>
      <c r="K20" s="388"/>
      <c r="L20" s="389"/>
      <c r="M20" s="393"/>
      <c r="N20" s="391"/>
      <c r="O20" s="386"/>
      <c r="P20" s="394"/>
    </row>
    <row r="21" spans="1:16" ht="13.5" thickBot="1">
      <c r="A21" s="132"/>
      <c r="B21" s="130"/>
      <c r="C21" s="130"/>
      <c r="D21" s="130"/>
      <c r="E21" s="131"/>
      <c r="F21" s="131"/>
      <c r="G21" s="262"/>
      <c r="H21" s="385"/>
      <c r="I21" s="386"/>
      <c r="J21" s="386"/>
      <c r="K21" s="388"/>
      <c r="L21" s="389"/>
      <c r="M21" s="393"/>
      <c r="N21" s="391"/>
      <c r="O21" s="386"/>
      <c r="P21" s="394"/>
    </row>
    <row r="22" spans="1:16" ht="13.5" thickBot="1">
      <c r="A22" s="132"/>
      <c r="B22" s="130"/>
      <c r="C22" s="130"/>
      <c r="D22" s="130"/>
      <c r="E22" s="131"/>
      <c r="F22" s="131"/>
      <c r="G22" s="262"/>
      <c r="H22" s="395"/>
      <c r="I22" s="396"/>
      <c r="J22" s="396"/>
      <c r="K22" s="397"/>
      <c r="L22" s="398"/>
      <c r="M22" s="399"/>
      <c r="N22" s="400"/>
      <c r="O22" s="396"/>
      <c r="P22" s="401"/>
    </row>
    <row r="23" spans="1:16" ht="13.5" thickBot="1">
      <c r="A23" s="75"/>
      <c r="B23" s="212"/>
      <c r="C23" s="212"/>
      <c r="D23" s="212"/>
      <c r="E23" s="212"/>
      <c r="F23" s="265"/>
      <c r="G23" s="487"/>
      <c r="H23" s="402"/>
      <c r="I23" s="403"/>
      <c r="J23" s="403"/>
      <c r="K23" s="402"/>
      <c r="L23" s="403"/>
      <c r="M23" s="404"/>
      <c r="N23" s="403"/>
      <c r="O23" s="403"/>
      <c r="P23" s="404"/>
    </row>
    <row r="24" spans="1:16">
      <c r="A24" s="40" t="s">
        <v>142</v>
      </c>
      <c r="B24" s="471" t="s">
        <v>135</v>
      </c>
      <c r="C24" s="472"/>
      <c r="D24" s="473"/>
      <c r="E24" s="41" t="s">
        <v>43</v>
      </c>
      <c r="F24" s="41" t="s">
        <v>45</v>
      </c>
      <c r="G24" s="488"/>
      <c r="H24" s="402"/>
      <c r="I24" s="403"/>
      <c r="J24" s="403"/>
      <c r="K24" s="402"/>
      <c r="L24" s="403"/>
      <c r="M24" s="404"/>
      <c r="N24" s="403"/>
      <c r="O24" s="403"/>
      <c r="P24" s="404"/>
    </row>
    <row r="25" spans="1:16" ht="13.5" thickBot="1">
      <c r="A25" s="42" t="s">
        <v>315</v>
      </c>
      <c r="B25" s="45"/>
      <c r="C25" s="43"/>
      <c r="D25" s="43"/>
      <c r="E25" s="44" t="s">
        <v>193</v>
      </c>
      <c r="F25" s="44" t="s">
        <v>59</v>
      </c>
      <c r="G25" s="488"/>
      <c r="H25" s="402"/>
      <c r="I25" s="403"/>
      <c r="J25" s="403"/>
      <c r="K25" s="402"/>
      <c r="L25" s="403"/>
      <c r="M25" s="404"/>
      <c r="N25" s="403"/>
      <c r="O25" s="403"/>
      <c r="P25" s="404"/>
    </row>
    <row r="26" spans="1:16" ht="13.5" thickBot="1">
      <c r="A26" s="45" t="s">
        <v>316</v>
      </c>
      <c r="B26" s="46">
        <v>10</v>
      </c>
      <c r="C26" s="46">
        <v>11</v>
      </c>
      <c r="D26" s="46">
        <v>12</v>
      </c>
      <c r="E26" s="48" t="s">
        <v>44</v>
      </c>
      <c r="F26" s="48" t="s">
        <v>306</v>
      </c>
      <c r="G26" s="489"/>
      <c r="H26" s="402"/>
      <c r="I26" s="403"/>
      <c r="J26" s="403"/>
      <c r="K26" s="402"/>
      <c r="L26" s="403"/>
      <c r="M26" s="404"/>
      <c r="N26" s="403"/>
      <c r="O26" s="403"/>
      <c r="P26" s="404"/>
    </row>
    <row r="27" spans="1:16" ht="13.5" thickBot="1">
      <c r="A27" s="408" t="s">
        <v>314</v>
      </c>
      <c r="B27" s="49"/>
      <c r="C27" s="49"/>
      <c r="D27" s="49"/>
      <c r="E27" s="50"/>
      <c r="F27" s="50"/>
      <c r="G27" s="263"/>
      <c r="H27" s="402"/>
      <c r="I27" s="403"/>
      <c r="J27" s="403"/>
      <c r="K27" s="402"/>
      <c r="L27" s="403"/>
      <c r="M27" s="404"/>
      <c r="N27" s="403"/>
      <c r="O27" s="403"/>
      <c r="P27" s="404"/>
    </row>
    <row r="28" spans="1:16" ht="13.5" thickBot="1">
      <c r="A28" s="412"/>
      <c r="B28" s="413"/>
      <c r="C28" s="413"/>
      <c r="D28" s="413"/>
      <c r="E28" s="414"/>
      <c r="F28" s="414"/>
      <c r="G28" s="262"/>
      <c r="H28" s="377"/>
      <c r="I28" s="378"/>
      <c r="J28" s="378"/>
      <c r="K28" s="380"/>
      <c r="L28" s="381"/>
      <c r="M28" s="405"/>
      <c r="N28" s="383"/>
      <c r="O28" s="378"/>
      <c r="P28" s="406"/>
    </row>
    <row r="29" spans="1:16" ht="13.5" thickBot="1">
      <c r="A29" s="412"/>
      <c r="B29" s="413"/>
      <c r="C29" s="413"/>
      <c r="D29" s="413"/>
      <c r="E29" s="414"/>
      <c r="F29" s="414"/>
      <c r="G29" s="262"/>
      <c r="H29" s="377"/>
      <c r="I29" s="378"/>
      <c r="J29" s="378"/>
      <c r="K29" s="380"/>
      <c r="L29" s="381"/>
      <c r="M29" s="405"/>
      <c r="N29" s="383"/>
      <c r="O29" s="378"/>
      <c r="P29" s="406"/>
    </row>
    <row r="30" spans="1:16" ht="13.5" thickBot="1">
      <c r="A30" s="412"/>
      <c r="B30" s="413"/>
      <c r="C30" s="413"/>
      <c r="D30" s="413"/>
      <c r="E30" s="414"/>
      <c r="F30" s="414"/>
      <c r="G30" s="262"/>
      <c r="H30" s="377"/>
      <c r="I30" s="378"/>
      <c r="J30" s="378"/>
      <c r="K30" s="380"/>
      <c r="L30" s="381"/>
      <c r="M30" s="405"/>
      <c r="N30" s="383"/>
      <c r="O30" s="378"/>
      <c r="P30" s="406"/>
    </row>
    <row r="31" spans="1:16" ht="13.5" thickBot="1">
      <c r="A31" s="412"/>
      <c r="B31" s="413"/>
      <c r="C31" s="413"/>
      <c r="D31" s="413"/>
      <c r="E31" s="414"/>
      <c r="F31" s="414"/>
      <c r="G31" s="262"/>
      <c r="H31" s="377"/>
      <c r="I31" s="378"/>
      <c r="J31" s="378"/>
      <c r="K31" s="380"/>
      <c r="L31" s="381"/>
      <c r="M31" s="405"/>
      <c r="N31" s="383"/>
      <c r="O31" s="378"/>
      <c r="P31" s="406"/>
    </row>
    <row r="32" spans="1:16" ht="13.5" thickBot="1">
      <c r="A32" s="408" t="s">
        <v>303</v>
      </c>
      <c r="B32" s="49"/>
      <c r="C32" s="49"/>
      <c r="D32" s="49"/>
      <c r="E32" s="50"/>
      <c r="F32" s="50"/>
      <c r="G32" s="262"/>
      <c r="H32" s="402"/>
      <c r="I32" s="403"/>
      <c r="J32" s="403"/>
      <c r="K32" s="402"/>
      <c r="L32" s="403"/>
      <c r="M32" s="404"/>
      <c r="N32" s="403"/>
      <c r="O32" s="403"/>
      <c r="P32" s="404"/>
    </row>
    <row r="33" spans="1:16" ht="13.5" thickBot="1">
      <c r="A33" s="79" t="s">
        <v>50</v>
      </c>
      <c r="B33" s="46"/>
      <c r="C33" s="46"/>
      <c r="D33" s="46"/>
      <c r="E33" s="48"/>
      <c r="F33" s="48"/>
      <c r="G33" s="262"/>
      <c r="H33" s="377"/>
      <c r="I33" s="378"/>
      <c r="J33" s="378"/>
      <c r="K33" s="380"/>
      <c r="L33" s="381"/>
      <c r="M33" s="405"/>
      <c r="N33" s="383"/>
      <c r="O33" s="378"/>
      <c r="P33" s="406"/>
    </row>
    <row r="34" spans="1:16" ht="13.5" thickBot="1">
      <c r="A34" s="79" t="s">
        <v>47</v>
      </c>
      <c r="B34" s="130"/>
      <c r="C34" s="130"/>
      <c r="D34" s="130"/>
      <c r="E34" s="131"/>
      <c r="F34" s="131"/>
      <c r="G34" s="262"/>
      <c r="H34" s="377"/>
      <c r="I34" s="378"/>
      <c r="J34" s="378"/>
      <c r="K34" s="380"/>
      <c r="L34" s="381"/>
      <c r="M34" s="405"/>
      <c r="N34" s="383"/>
      <c r="O34" s="378"/>
      <c r="P34" s="406"/>
    </row>
    <row r="35" spans="1:16" ht="13.5" thickBot="1">
      <c r="A35" s="79" t="s">
        <v>317</v>
      </c>
      <c r="B35" s="130"/>
      <c r="C35" s="130"/>
      <c r="D35" s="130"/>
      <c r="E35" s="131"/>
      <c r="F35" s="131"/>
      <c r="G35" s="262"/>
      <c r="H35" s="385"/>
      <c r="I35" s="386"/>
      <c r="J35" s="386"/>
      <c r="K35" s="388"/>
      <c r="L35" s="389"/>
      <c r="M35" s="393"/>
      <c r="N35" s="391"/>
      <c r="O35" s="386"/>
      <c r="P35" s="394"/>
    </row>
    <row r="36" spans="1:16" ht="13.5" thickBot="1">
      <c r="A36" s="79" t="s">
        <v>48</v>
      </c>
      <c r="B36" s="130"/>
      <c r="C36" s="130"/>
      <c r="D36" s="130"/>
      <c r="E36" s="131"/>
      <c r="F36" s="131"/>
      <c r="G36" s="262"/>
      <c r="H36" s="385"/>
      <c r="I36" s="386"/>
      <c r="J36" s="386"/>
      <c r="K36" s="388"/>
      <c r="L36" s="389"/>
      <c r="M36" s="393"/>
      <c r="N36" s="391"/>
      <c r="O36" s="386"/>
      <c r="P36" s="394"/>
    </row>
    <row r="37" spans="1:16" ht="13.5" thickBot="1">
      <c r="A37" s="79" t="s">
        <v>49</v>
      </c>
      <c r="B37" s="130"/>
      <c r="C37" s="130"/>
      <c r="D37" s="130"/>
      <c r="E37" s="131"/>
      <c r="F37" s="131"/>
      <c r="G37" s="262"/>
      <c r="H37" s="385"/>
      <c r="I37" s="386"/>
      <c r="J37" s="386"/>
      <c r="K37" s="388"/>
      <c r="L37" s="389"/>
      <c r="M37" s="393"/>
      <c r="N37" s="391"/>
      <c r="O37" s="386"/>
      <c r="P37" s="394"/>
    </row>
    <row r="38" spans="1:16" ht="13.5" thickBot="1">
      <c r="A38" s="79"/>
      <c r="B38" s="130"/>
      <c r="C38" s="130"/>
      <c r="D38" s="130"/>
      <c r="E38" s="131"/>
      <c r="F38" s="131"/>
      <c r="G38" s="262"/>
      <c r="H38" s="385"/>
      <c r="I38" s="386"/>
      <c r="J38" s="386"/>
      <c r="K38" s="388"/>
      <c r="L38" s="389"/>
      <c r="M38" s="393"/>
      <c r="N38" s="391"/>
      <c r="O38" s="386"/>
      <c r="P38" s="394"/>
    </row>
    <row r="39" spans="1:16" ht="13.5" thickBot="1">
      <c r="B39" s="130"/>
      <c r="C39" s="130"/>
      <c r="D39" s="130"/>
      <c r="E39" s="131"/>
      <c r="F39" s="131"/>
      <c r="G39" s="262"/>
      <c r="H39" s="395"/>
      <c r="I39" s="396"/>
      <c r="J39" s="396"/>
      <c r="K39" s="397"/>
      <c r="L39" s="398"/>
      <c r="M39" s="399"/>
      <c r="N39" s="400"/>
      <c r="O39" s="396"/>
      <c r="P39" s="401"/>
    </row>
    <row r="40" spans="1:16" ht="13.5" thickBot="1">
      <c r="A40" s="80" t="s">
        <v>163</v>
      </c>
      <c r="B40" s="49"/>
      <c r="C40" s="49"/>
      <c r="D40" s="49"/>
      <c r="E40" s="50"/>
      <c r="F40" s="50"/>
      <c r="G40" s="263"/>
      <c r="H40" s="402"/>
      <c r="I40" s="403"/>
      <c r="J40" s="403"/>
      <c r="K40" s="402"/>
      <c r="L40" s="403"/>
      <c r="M40" s="404"/>
      <c r="N40" s="403"/>
      <c r="O40" s="403"/>
      <c r="P40" s="404"/>
    </row>
    <row r="41" spans="1:16" ht="13.5" thickBot="1">
      <c r="A41" s="132"/>
      <c r="B41" s="130"/>
      <c r="C41" s="130"/>
      <c r="D41" s="130"/>
      <c r="E41" s="131"/>
      <c r="F41" s="131"/>
      <c r="G41" s="262"/>
      <c r="H41" s="377"/>
      <c r="I41" s="378"/>
      <c r="J41" s="378"/>
      <c r="K41" s="380"/>
      <c r="L41" s="381"/>
      <c r="M41" s="405"/>
      <c r="N41" s="383"/>
      <c r="O41" s="378"/>
      <c r="P41" s="406"/>
    </row>
    <row r="42" spans="1:16" ht="13.5" thickBot="1">
      <c r="A42" s="132"/>
      <c r="B42" s="130"/>
      <c r="C42" s="130"/>
      <c r="D42" s="130"/>
      <c r="E42" s="131"/>
      <c r="F42" s="131"/>
      <c r="G42" s="262"/>
      <c r="H42" s="385"/>
      <c r="I42" s="386"/>
      <c r="J42" s="386"/>
      <c r="K42" s="388"/>
      <c r="L42" s="389"/>
      <c r="M42" s="393"/>
      <c r="N42" s="391"/>
      <c r="O42" s="386"/>
      <c r="P42" s="394"/>
    </row>
    <row r="43" spans="1:16" ht="13.5" thickBot="1">
      <c r="A43" s="133"/>
      <c r="B43" s="133"/>
      <c r="C43" s="133"/>
      <c r="D43" s="133"/>
      <c r="E43" s="133"/>
      <c r="F43" s="131"/>
      <c r="G43" s="262"/>
      <c r="H43" s="385"/>
      <c r="I43" s="386"/>
      <c r="J43" s="386"/>
      <c r="K43" s="388"/>
      <c r="L43" s="389"/>
      <c r="M43" s="393"/>
      <c r="N43" s="391"/>
      <c r="O43" s="386"/>
      <c r="P43" s="394"/>
    </row>
    <row r="44" spans="1:16" ht="13.5" thickBot="1">
      <c r="A44" s="133"/>
      <c r="B44" s="133"/>
      <c r="C44" s="133"/>
      <c r="D44" s="133"/>
      <c r="E44" s="133"/>
      <c r="F44" s="133"/>
      <c r="G44" s="264"/>
      <c r="H44" s="385"/>
      <c r="I44" s="386"/>
      <c r="J44" s="386"/>
      <c r="K44" s="388"/>
      <c r="L44" s="389"/>
      <c r="M44" s="393"/>
      <c r="N44" s="391"/>
      <c r="O44" s="386"/>
      <c r="P44" s="394"/>
    </row>
    <row r="45" spans="1:16" ht="13.5" thickBot="1">
      <c r="A45" s="133"/>
      <c r="B45" s="133"/>
      <c r="C45" s="133"/>
      <c r="D45" s="133"/>
      <c r="E45" s="133"/>
      <c r="F45" s="133"/>
      <c r="G45" s="264"/>
      <c r="H45" s="385"/>
      <c r="I45" s="386"/>
      <c r="J45" s="386"/>
      <c r="K45" s="388"/>
      <c r="L45" s="389"/>
      <c r="M45" s="393"/>
      <c r="N45" s="391"/>
      <c r="O45" s="386"/>
      <c r="P45" s="394"/>
    </row>
    <row r="46" spans="1:16" ht="13.5" thickBot="1">
      <c r="A46" s="133"/>
      <c r="B46" s="133"/>
      <c r="C46" s="133"/>
      <c r="D46" s="133"/>
      <c r="E46" s="133"/>
      <c r="F46" s="133"/>
      <c r="G46" s="264"/>
      <c r="H46" s="385"/>
      <c r="I46" s="386"/>
      <c r="J46" s="386"/>
      <c r="K46" s="388"/>
      <c r="L46" s="389"/>
      <c r="M46" s="393"/>
      <c r="N46" s="391"/>
      <c r="O46" s="386"/>
      <c r="P46" s="394"/>
    </row>
    <row r="47" spans="1:16" ht="13.5" thickBot="1">
      <c r="A47" s="133"/>
      <c r="B47" s="133"/>
      <c r="C47" s="133"/>
      <c r="D47" s="133"/>
      <c r="E47" s="133"/>
      <c r="F47" s="133"/>
      <c r="G47" s="264"/>
      <c r="H47" s="385"/>
      <c r="I47" s="386"/>
      <c r="J47" s="386"/>
      <c r="K47" s="388"/>
      <c r="L47" s="389"/>
      <c r="M47" s="393"/>
      <c r="N47" s="391"/>
      <c r="O47" s="386"/>
      <c r="P47" s="394"/>
    </row>
    <row r="48" spans="1:16" ht="13.5" thickBot="1">
      <c r="A48" s="133"/>
      <c r="B48" s="133"/>
      <c r="C48" s="133"/>
      <c r="D48" s="133"/>
      <c r="E48" s="133"/>
      <c r="F48" s="133"/>
      <c r="G48" s="264"/>
      <c r="H48" s="385"/>
      <c r="I48" s="386"/>
      <c r="J48" s="386"/>
      <c r="K48" s="388"/>
      <c r="L48" s="389"/>
      <c r="M48" s="393"/>
      <c r="N48" s="391"/>
      <c r="O48" s="386"/>
      <c r="P48" s="394"/>
    </row>
    <row r="49" spans="1:16" ht="13.5" thickBot="1">
      <c r="A49" s="133"/>
      <c r="B49" s="133"/>
      <c r="C49" s="133"/>
      <c r="D49" s="133"/>
      <c r="E49" s="133"/>
      <c r="F49" s="133"/>
      <c r="G49" s="264"/>
      <c r="H49" s="385"/>
      <c r="I49" s="386"/>
      <c r="J49" s="386"/>
      <c r="K49" s="388"/>
      <c r="L49" s="389"/>
      <c r="M49" s="393"/>
      <c r="N49" s="391"/>
      <c r="O49" s="386"/>
      <c r="P49" s="394"/>
    </row>
    <row r="50" spans="1:16" ht="13.5" thickBot="1">
      <c r="A50" s="133"/>
      <c r="B50" s="133"/>
      <c r="C50" s="133"/>
      <c r="D50" s="133"/>
      <c r="E50" s="133"/>
      <c r="F50" s="133"/>
      <c r="G50" s="264"/>
      <c r="H50" s="385"/>
      <c r="I50" s="386"/>
      <c r="J50" s="386"/>
      <c r="K50" s="388"/>
      <c r="L50" s="389"/>
      <c r="M50" s="393"/>
      <c r="N50" s="391"/>
      <c r="O50" s="386"/>
      <c r="P50" s="394"/>
    </row>
    <row r="51" spans="1:16" ht="13.5" thickBot="1">
      <c r="A51" s="133"/>
      <c r="B51" s="133"/>
      <c r="C51" s="133"/>
      <c r="D51" s="133"/>
      <c r="E51" s="133"/>
      <c r="F51" s="133"/>
      <c r="G51" s="264"/>
      <c r="H51" s="385"/>
      <c r="I51" s="386"/>
      <c r="J51" s="386"/>
      <c r="K51" s="388"/>
      <c r="L51" s="389"/>
      <c r="M51" s="393"/>
      <c r="N51" s="391"/>
      <c r="O51" s="386"/>
      <c r="P51" s="394"/>
    </row>
    <row r="52" spans="1:16" ht="13.5" thickBot="1">
      <c r="A52" s="133"/>
      <c r="B52" s="133"/>
      <c r="C52" s="133"/>
      <c r="D52" s="133"/>
      <c r="E52" s="133"/>
      <c r="F52" s="133"/>
      <c r="G52" s="264"/>
      <c r="H52" s="385"/>
      <c r="I52" s="386"/>
      <c r="J52" s="386"/>
      <c r="K52" s="388"/>
      <c r="L52" s="389"/>
      <c r="M52" s="393"/>
      <c r="N52" s="391"/>
      <c r="O52" s="386"/>
      <c r="P52" s="394"/>
    </row>
    <row r="53" spans="1:16" ht="13.5" thickBot="1">
      <c r="A53" s="133"/>
      <c r="B53" s="133"/>
      <c r="C53" s="133"/>
      <c r="D53" s="133"/>
      <c r="E53" s="133"/>
      <c r="F53" s="133"/>
      <c r="G53" s="264"/>
      <c r="H53" s="385"/>
      <c r="I53" s="386"/>
      <c r="J53" s="386"/>
      <c r="K53" s="388"/>
      <c r="L53" s="389"/>
      <c r="M53" s="393"/>
      <c r="N53" s="391"/>
      <c r="O53" s="386"/>
      <c r="P53" s="394"/>
    </row>
    <row r="54" spans="1:16" ht="13.5" thickBot="1">
      <c r="A54" s="133"/>
      <c r="B54" s="133"/>
      <c r="C54" s="133"/>
      <c r="D54" s="133"/>
      <c r="E54" s="133"/>
      <c r="F54" s="133"/>
      <c r="G54" s="264"/>
      <c r="H54" s="385"/>
      <c r="I54" s="386"/>
      <c r="J54" s="386"/>
      <c r="K54" s="388"/>
      <c r="L54" s="389"/>
      <c r="M54" s="393"/>
      <c r="N54" s="391"/>
      <c r="O54" s="386"/>
      <c r="P54" s="394"/>
    </row>
    <row r="55" spans="1:16" ht="13.5" thickBot="1">
      <c r="A55" s="133"/>
      <c r="B55" s="133"/>
      <c r="C55" s="133"/>
      <c r="D55" s="133"/>
      <c r="E55" s="133"/>
      <c r="F55" s="133"/>
      <c r="G55" s="264"/>
      <c r="H55" s="395"/>
      <c r="I55" s="396"/>
      <c r="J55" s="396"/>
      <c r="K55" s="397"/>
      <c r="L55" s="398"/>
      <c r="M55" s="399"/>
      <c r="N55" s="400"/>
      <c r="O55" s="396"/>
      <c r="P55" s="401"/>
    </row>
    <row r="56" spans="1:16" ht="13.5" thickBot="1">
      <c r="A56" s="54"/>
      <c r="B56" s="55"/>
      <c r="C56" s="55"/>
      <c r="D56" s="55"/>
      <c r="E56" s="56"/>
      <c r="F56" s="266"/>
      <c r="G56" s="487"/>
      <c r="H56" s="402"/>
      <c r="I56" s="403"/>
      <c r="J56" s="403"/>
      <c r="K56" s="402"/>
      <c r="L56" s="403"/>
      <c r="M56" s="404"/>
      <c r="N56" s="403"/>
      <c r="O56" s="403"/>
      <c r="P56" s="404"/>
    </row>
    <row r="57" spans="1:16" ht="13.5" thickBot="1">
      <c r="A57" s="268">
        <f>+'Application PAGE 1'!B41</f>
        <v>0</v>
      </c>
      <c r="B57" s="269"/>
      <c r="C57" s="269"/>
      <c r="D57" s="269"/>
      <c r="E57" s="269"/>
      <c r="F57" s="270"/>
      <c r="G57" s="488"/>
      <c r="H57" s="402"/>
      <c r="I57" s="403"/>
      <c r="J57" s="403"/>
      <c r="K57" s="402"/>
      <c r="L57" s="403"/>
      <c r="M57" s="404"/>
      <c r="N57" s="403"/>
      <c r="O57" s="403"/>
      <c r="P57" s="404"/>
    </row>
    <row r="58" spans="1:16">
      <c r="A58" s="40" t="s">
        <v>164</v>
      </c>
      <c r="B58" s="471" t="s">
        <v>135</v>
      </c>
      <c r="C58" s="472"/>
      <c r="D58" s="473"/>
      <c r="E58" s="51" t="s">
        <v>62</v>
      </c>
      <c r="F58" s="41" t="s">
        <v>60</v>
      </c>
      <c r="G58" s="488"/>
      <c r="H58" s="402"/>
      <c r="I58" s="403"/>
      <c r="J58" s="403"/>
      <c r="K58" s="402"/>
      <c r="L58" s="403"/>
      <c r="M58" s="404"/>
      <c r="N58" s="403"/>
      <c r="O58" s="403"/>
      <c r="P58" s="404"/>
    </row>
    <row r="59" spans="1:16" ht="13.5" thickBot="1">
      <c r="A59" s="42" t="s">
        <v>51</v>
      </c>
      <c r="B59" s="45"/>
      <c r="C59" s="43"/>
      <c r="D59" s="43"/>
      <c r="E59" s="52" t="s">
        <v>63</v>
      </c>
      <c r="F59" s="44" t="s">
        <v>61</v>
      </c>
      <c r="G59" s="488"/>
      <c r="H59" s="402"/>
      <c r="I59" s="403"/>
      <c r="J59" s="403"/>
      <c r="K59" s="402"/>
      <c r="L59" s="403"/>
      <c r="M59" s="404"/>
      <c r="N59" s="403"/>
      <c r="O59" s="403"/>
      <c r="P59" s="404"/>
    </row>
    <row r="60" spans="1:16" ht="27" customHeight="1" thickBot="1">
      <c r="A60" s="409" t="s">
        <v>307</v>
      </c>
      <c r="B60" s="46">
        <v>10</v>
      </c>
      <c r="C60" s="46">
        <v>11</v>
      </c>
      <c r="D60" s="46">
        <v>12</v>
      </c>
      <c r="E60" s="410" t="s">
        <v>308</v>
      </c>
      <c r="F60" s="48"/>
      <c r="G60" s="489"/>
      <c r="H60" s="402"/>
      <c r="I60" s="403"/>
      <c r="J60" s="403"/>
      <c r="K60" s="402"/>
      <c r="L60" s="403"/>
      <c r="M60" s="404"/>
      <c r="N60" s="403"/>
      <c r="O60" s="403"/>
      <c r="P60" s="404"/>
    </row>
    <row r="61" spans="1:16" ht="13.5" thickBot="1">
      <c r="A61" s="79" t="s">
        <v>47</v>
      </c>
      <c r="B61" s="130"/>
      <c r="C61" s="130"/>
      <c r="D61" s="130"/>
      <c r="E61" s="133"/>
      <c r="F61" s="267"/>
      <c r="G61" s="262"/>
      <c r="H61" s="377"/>
      <c r="I61" s="378"/>
      <c r="J61" s="378"/>
      <c r="K61" s="380"/>
      <c r="L61" s="381"/>
      <c r="M61" s="405"/>
      <c r="N61" s="383"/>
      <c r="O61" s="378"/>
      <c r="P61" s="406"/>
    </row>
    <row r="62" spans="1:16" ht="13.5" thickBot="1">
      <c r="A62" s="79" t="s">
        <v>52</v>
      </c>
      <c r="B62" s="130"/>
      <c r="C62" s="130"/>
      <c r="D62" s="130"/>
      <c r="E62" s="133"/>
      <c r="F62" s="267"/>
      <c r="G62" s="262"/>
      <c r="H62" s="385"/>
      <c r="I62" s="386"/>
      <c r="J62" s="386"/>
      <c r="K62" s="388"/>
      <c r="L62" s="389"/>
      <c r="M62" s="393"/>
      <c r="N62" s="391"/>
      <c r="O62" s="386"/>
      <c r="P62" s="394"/>
    </row>
    <row r="63" spans="1:16" ht="13.5" thickBot="1">
      <c r="A63" s="79" t="s">
        <v>11</v>
      </c>
      <c r="B63" s="130"/>
      <c r="C63" s="130"/>
      <c r="D63" s="130"/>
      <c r="E63" s="133"/>
      <c r="F63" s="267"/>
      <c r="G63" s="262"/>
      <c r="H63" s="385"/>
      <c r="I63" s="386"/>
      <c r="J63" s="386"/>
      <c r="K63" s="388"/>
      <c r="L63" s="389"/>
      <c r="M63" s="393"/>
      <c r="N63" s="391"/>
      <c r="O63" s="386"/>
      <c r="P63" s="394"/>
    </row>
    <row r="64" spans="1:16" ht="13.5" thickBot="1">
      <c r="A64" s="79" t="s">
        <v>53</v>
      </c>
      <c r="B64" s="130"/>
      <c r="C64" s="130"/>
      <c r="D64" s="130"/>
      <c r="E64" s="133"/>
      <c r="F64" s="267"/>
      <c r="G64" s="262"/>
      <c r="H64" s="385"/>
      <c r="I64" s="386"/>
      <c r="J64" s="386"/>
      <c r="K64" s="388"/>
      <c r="L64" s="389"/>
      <c r="M64" s="393"/>
      <c r="N64" s="391"/>
      <c r="O64" s="386"/>
      <c r="P64" s="394"/>
    </row>
    <row r="65" spans="1:16" ht="13.5" thickBot="1">
      <c r="A65" s="79" t="s">
        <v>54</v>
      </c>
      <c r="B65" s="130"/>
      <c r="C65" s="130"/>
      <c r="D65" s="130"/>
      <c r="E65" s="133"/>
      <c r="F65" s="267"/>
      <c r="G65" s="262"/>
      <c r="H65" s="385"/>
      <c r="I65" s="386"/>
      <c r="J65" s="386"/>
      <c r="K65" s="388"/>
      <c r="L65" s="389"/>
      <c r="M65" s="393"/>
      <c r="N65" s="391"/>
      <c r="O65" s="386"/>
      <c r="P65" s="394"/>
    </row>
    <row r="66" spans="1:16" ht="13.5" thickBot="1">
      <c r="A66" s="79" t="s">
        <v>55</v>
      </c>
      <c r="B66" s="130"/>
      <c r="C66" s="130"/>
      <c r="D66" s="130"/>
      <c r="E66" s="133"/>
      <c r="F66" s="267"/>
      <c r="G66" s="262"/>
      <c r="H66" s="385"/>
      <c r="I66" s="386"/>
      <c r="J66" s="386"/>
      <c r="K66" s="388"/>
      <c r="L66" s="389"/>
      <c r="M66" s="393"/>
      <c r="N66" s="391"/>
      <c r="O66" s="386"/>
      <c r="P66" s="394"/>
    </row>
    <row r="67" spans="1:16" ht="13.5" thickBot="1">
      <c r="A67" s="79" t="s">
        <v>56</v>
      </c>
      <c r="B67" s="130"/>
      <c r="C67" s="130"/>
      <c r="D67" s="130"/>
      <c r="E67" s="133"/>
      <c r="F67" s="267"/>
      <c r="G67" s="262"/>
      <c r="H67" s="385"/>
      <c r="I67" s="386"/>
      <c r="J67" s="386"/>
      <c r="K67" s="388"/>
      <c r="L67" s="389"/>
      <c r="M67" s="393"/>
      <c r="N67" s="391"/>
      <c r="O67" s="386"/>
      <c r="P67" s="394"/>
    </row>
    <row r="68" spans="1:16" ht="13.5" thickBot="1">
      <c r="A68" s="79" t="s">
        <v>57</v>
      </c>
      <c r="B68" s="130"/>
      <c r="C68" s="130"/>
      <c r="D68" s="130"/>
      <c r="E68" s="133"/>
      <c r="F68" s="267"/>
      <c r="G68" s="262"/>
      <c r="H68" s="385"/>
      <c r="I68" s="386"/>
      <c r="J68" s="386"/>
      <c r="K68" s="388"/>
      <c r="L68" s="389"/>
      <c r="M68" s="393"/>
      <c r="N68" s="391"/>
      <c r="O68" s="386"/>
      <c r="P68" s="394"/>
    </row>
    <row r="69" spans="1:16" ht="13.5" thickBot="1">
      <c r="A69" s="79" t="s">
        <v>58</v>
      </c>
      <c r="B69" s="130"/>
      <c r="C69" s="130"/>
      <c r="D69" s="130"/>
      <c r="E69" s="133"/>
      <c r="F69" s="267"/>
      <c r="G69" s="262"/>
      <c r="H69" s="385"/>
      <c r="I69" s="386"/>
      <c r="J69" s="386"/>
      <c r="K69" s="388"/>
      <c r="L69" s="389"/>
      <c r="M69" s="393"/>
      <c r="N69" s="391"/>
      <c r="O69" s="386"/>
      <c r="P69" s="394"/>
    </row>
    <row r="70" spans="1:16" ht="13.5" thickBot="1">
      <c r="A70" s="80" t="s">
        <v>163</v>
      </c>
      <c r="B70" s="49"/>
      <c r="C70" s="49"/>
      <c r="D70" s="49"/>
      <c r="E70" s="50"/>
      <c r="F70" s="50"/>
      <c r="G70" s="263"/>
      <c r="H70" s="402"/>
      <c r="I70" s="403"/>
      <c r="J70" s="403"/>
      <c r="K70" s="402"/>
      <c r="L70" s="403"/>
      <c r="M70" s="404"/>
      <c r="N70" s="403"/>
      <c r="O70" s="403"/>
      <c r="P70" s="404"/>
    </row>
    <row r="71" spans="1:16" ht="13.5" thickBot="1">
      <c r="A71" s="132"/>
      <c r="B71" s="130"/>
      <c r="C71" s="130"/>
      <c r="D71" s="130"/>
      <c r="E71" s="131"/>
      <c r="F71" s="131"/>
      <c r="G71" s="262"/>
      <c r="H71" s="377"/>
      <c r="I71" s="378"/>
      <c r="J71" s="378"/>
      <c r="K71" s="380"/>
      <c r="L71" s="381"/>
      <c r="M71" s="405"/>
      <c r="N71" s="383"/>
      <c r="O71" s="378"/>
      <c r="P71" s="406"/>
    </row>
    <row r="72" spans="1:16" ht="13.5" thickBot="1">
      <c r="A72" s="132"/>
      <c r="B72" s="130"/>
      <c r="C72" s="130"/>
      <c r="D72" s="130"/>
      <c r="E72" s="131"/>
      <c r="F72" s="131"/>
      <c r="G72" s="262"/>
      <c r="H72" s="385"/>
      <c r="I72" s="386"/>
      <c r="J72" s="386"/>
      <c r="K72" s="388"/>
      <c r="L72" s="389"/>
      <c r="M72" s="393"/>
      <c r="N72" s="391"/>
      <c r="O72" s="386"/>
      <c r="P72" s="394"/>
    </row>
    <row r="73" spans="1:16" ht="13.5" thickBot="1">
      <c r="A73" s="133"/>
      <c r="B73" s="133"/>
      <c r="C73" s="133"/>
      <c r="D73" s="133"/>
      <c r="E73" s="133"/>
      <c r="F73" s="133"/>
      <c r="G73" s="264"/>
      <c r="H73" s="385"/>
      <c r="I73" s="386"/>
      <c r="J73" s="386"/>
      <c r="K73" s="388"/>
      <c r="L73" s="389"/>
      <c r="M73" s="393"/>
      <c r="N73" s="391"/>
      <c r="O73" s="386"/>
      <c r="P73" s="394"/>
    </row>
    <row r="74" spans="1:16" ht="13.5" thickBot="1">
      <c r="A74" s="133"/>
      <c r="B74" s="133"/>
      <c r="C74" s="133"/>
      <c r="D74" s="133"/>
      <c r="E74" s="133"/>
      <c r="F74" s="133"/>
      <c r="G74" s="264"/>
      <c r="H74" s="385"/>
      <c r="I74" s="386"/>
      <c r="J74" s="386"/>
      <c r="K74" s="388"/>
      <c r="L74" s="389"/>
      <c r="M74" s="393"/>
      <c r="N74" s="391"/>
      <c r="O74" s="386"/>
      <c r="P74" s="394"/>
    </row>
    <row r="75" spans="1:16" ht="13.5" thickBot="1">
      <c r="A75" s="133"/>
      <c r="B75" s="133"/>
      <c r="C75" s="133"/>
      <c r="D75" s="133"/>
      <c r="E75" s="133"/>
      <c r="F75" s="133"/>
      <c r="G75" s="264"/>
      <c r="H75" s="385"/>
      <c r="I75" s="386"/>
      <c r="J75" s="386"/>
      <c r="K75" s="388"/>
      <c r="L75" s="389"/>
      <c r="M75" s="393"/>
      <c r="N75" s="391"/>
      <c r="O75" s="386"/>
      <c r="P75" s="394"/>
    </row>
    <row r="76" spans="1:16" ht="13.5" thickBot="1">
      <c r="A76" s="133"/>
      <c r="B76" s="133"/>
      <c r="C76" s="133"/>
      <c r="D76" s="133"/>
      <c r="E76" s="133"/>
      <c r="F76" s="133"/>
      <c r="G76" s="264"/>
      <c r="H76" s="385"/>
      <c r="I76" s="386"/>
      <c r="J76" s="386"/>
      <c r="K76" s="388"/>
      <c r="L76" s="389"/>
      <c r="M76" s="393"/>
      <c r="N76" s="391"/>
      <c r="O76" s="386"/>
      <c r="P76" s="394"/>
    </row>
    <row r="77" spans="1:16" ht="13.5" thickBot="1">
      <c r="A77" s="133"/>
      <c r="B77" s="133"/>
      <c r="C77" s="133"/>
      <c r="D77" s="133"/>
      <c r="E77" s="133"/>
      <c r="F77" s="133"/>
      <c r="G77" s="264"/>
      <c r="H77" s="385"/>
      <c r="I77" s="386"/>
      <c r="J77" s="386"/>
      <c r="K77" s="388"/>
      <c r="L77" s="389"/>
      <c r="M77" s="393"/>
      <c r="N77" s="391"/>
      <c r="O77" s="386"/>
      <c r="P77" s="394"/>
    </row>
    <row r="78" spans="1:16" ht="13.5" thickBot="1">
      <c r="A78" s="133"/>
      <c r="B78" s="133"/>
      <c r="C78" s="133"/>
      <c r="D78" s="133"/>
      <c r="E78" s="133"/>
      <c r="F78" s="133"/>
      <c r="G78" s="264"/>
      <c r="H78" s="385"/>
      <c r="I78" s="386"/>
      <c r="J78" s="386"/>
      <c r="K78" s="388"/>
      <c r="L78" s="389"/>
      <c r="M78" s="393"/>
      <c r="N78" s="391"/>
      <c r="O78" s="386"/>
      <c r="P78" s="394"/>
    </row>
    <row r="79" spans="1:16" ht="13.5" thickBot="1">
      <c r="A79" s="133"/>
      <c r="B79" s="133"/>
      <c r="C79" s="133"/>
      <c r="D79" s="133"/>
      <c r="E79" s="133"/>
      <c r="F79" s="133"/>
      <c r="G79" s="264"/>
      <c r="H79" s="385"/>
      <c r="I79" s="386"/>
      <c r="J79" s="386"/>
      <c r="K79" s="388"/>
      <c r="L79" s="389"/>
      <c r="M79" s="393"/>
      <c r="N79" s="391"/>
      <c r="O79" s="386"/>
      <c r="P79" s="394"/>
    </row>
    <row r="80" spans="1:16" ht="13.5" thickBot="1">
      <c r="A80" s="133"/>
      <c r="B80" s="133"/>
      <c r="C80" s="133"/>
      <c r="D80" s="133"/>
      <c r="E80" s="133"/>
      <c r="F80" s="133"/>
      <c r="G80" s="264"/>
      <c r="H80" s="385"/>
      <c r="I80" s="386"/>
      <c r="J80" s="386"/>
      <c r="K80" s="388"/>
      <c r="L80" s="389"/>
      <c r="M80" s="393"/>
      <c r="N80" s="391"/>
      <c r="O80" s="386"/>
      <c r="P80" s="394"/>
    </row>
    <row r="81" spans="1:16" ht="13.5" thickBot="1">
      <c r="A81" s="133"/>
      <c r="B81" s="133"/>
      <c r="C81" s="133"/>
      <c r="D81" s="133"/>
      <c r="E81" s="133"/>
      <c r="F81" s="133"/>
      <c r="G81" s="264"/>
      <c r="H81" s="395"/>
      <c r="I81" s="396"/>
      <c r="J81" s="396"/>
      <c r="K81" s="397"/>
      <c r="L81" s="398"/>
      <c r="M81" s="399"/>
      <c r="N81" s="400"/>
      <c r="O81" s="396"/>
      <c r="P81" s="401"/>
    </row>
    <row r="82" spans="1:16" ht="13.5" thickBot="1">
      <c r="A82" s="57"/>
      <c r="B82" s="57"/>
      <c r="C82" s="57"/>
      <c r="D82" s="57"/>
      <c r="E82" s="57"/>
      <c r="F82" s="57"/>
      <c r="G82" s="234"/>
      <c r="H82" s="361">
        <f>SUM(H12:H22)</f>
        <v>0</v>
      </c>
      <c r="I82" s="362">
        <f>SUM(I28:I55)</f>
        <v>0</v>
      </c>
      <c r="J82" s="363">
        <f>SUM(J61:J81)</f>
        <v>0</v>
      </c>
      <c r="K82" s="361">
        <f>SUM(K12:K22)</f>
        <v>0</v>
      </c>
      <c r="L82" s="362">
        <f>SUM(L28:L55)</f>
        <v>0</v>
      </c>
      <c r="M82" s="363">
        <f>SUM(M61:M81)</f>
        <v>0</v>
      </c>
      <c r="N82" s="364">
        <f>SUM(N12:N22)</f>
        <v>0</v>
      </c>
      <c r="O82" s="362">
        <f>SUM(O28:O55)</f>
        <v>0</v>
      </c>
      <c r="P82" s="363">
        <f>SUM(P61:P81)</f>
        <v>0</v>
      </c>
    </row>
    <row r="83" spans="1:16">
      <c r="A83" s="57"/>
      <c r="B83" s="57"/>
      <c r="C83" s="57"/>
      <c r="D83" s="57"/>
      <c r="E83" s="57"/>
      <c r="F83" s="57"/>
      <c r="G83" s="234"/>
      <c r="H83" s="242"/>
      <c r="I83" s="242"/>
      <c r="J83" s="242"/>
      <c r="K83" s="242"/>
      <c r="L83" s="242"/>
      <c r="M83" s="242"/>
      <c r="N83" s="242"/>
      <c r="O83" s="242"/>
      <c r="P83" s="242"/>
    </row>
    <row r="84" spans="1:16">
      <c r="A84" s="57"/>
      <c r="B84" s="57"/>
      <c r="C84" s="57"/>
      <c r="D84" s="57"/>
      <c r="E84" s="57"/>
      <c r="F84" s="57"/>
      <c r="G84" s="234"/>
      <c r="H84" s="242"/>
      <c r="I84" s="242"/>
      <c r="J84" s="242"/>
      <c r="K84" s="242"/>
      <c r="L84" s="242"/>
      <c r="M84" s="242"/>
      <c r="N84" s="242"/>
      <c r="O84" s="242"/>
      <c r="P84" s="242"/>
    </row>
    <row r="85" spans="1:16">
      <c r="A85" s="57"/>
      <c r="B85" s="57"/>
      <c r="C85" s="57"/>
      <c r="D85" s="57"/>
      <c r="E85" s="57"/>
      <c r="F85" s="57"/>
      <c r="G85" s="234"/>
      <c r="H85" s="242"/>
      <c r="I85" s="242"/>
      <c r="J85" s="242"/>
      <c r="K85" s="242"/>
      <c r="L85" s="242"/>
      <c r="M85" s="242"/>
      <c r="N85" s="242"/>
      <c r="O85" s="242"/>
      <c r="P85" s="242"/>
    </row>
    <row r="86" spans="1:16">
      <c r="A86" s="57"/>
      <c r="B86" s="57"/>
      <c r="C86" s="57"/>
      <c r="D86" s="57"/>
      <c r="E86" s="57"/>
      <c r="F86" s="57"/>
      <c r="G86" s="234"/>
      <c r="H86" s="242"/>
      <c r="I86" s="242"/>
      <c r="J86" s="242"/>
      <c r="K86" s="242"/>
      <c r="L86" s="242"/>
      <c r="M86" s="242"/>
      <c r="N86" s="242"/>
      <c r="O86" s="242"/>
      <c r="P86" s="242"/>
    </row>
    <row r="87" spans="1:16">
      <c r="A87" s="57"/>
      <c r="B87" s="57"/>
      <c r="C87" s="57"/>
      <c r="D87" s="57"/>
      <c r="E87" s="57"/>
      <c r="F87" s="57"/>
      <c r="G87" s="234"/>
      <c r="H87" s="242"/>
      <c r="I87" s="242"/>
      <c r="J87" s="242"/>
      <c r="K87" s="242"/>
      <c r="L87" s="242"/>
      <c r="M87" s="242"/>
      <c r="N87" s="242"/>
      <c r="O87" s="242"/>
      <c r="P87" s="242"/>
    </row>
    <row r="88" spans="1:16">
      <c r="A88" s="57"/>
      <c r="B88" s="57"/>
      <c r="C88" s="57"/>
      <c r="D88" s="57"/>
      <c r="E88" s="57"/>
      <c r="F88" s="57"/>
      <c r="G88" s="234"/>
      <c r="H88" s="242"/>
      <c r="I88" s="242"/>
      <c r="J88" s="242"/>
      <c r="K88" s="242"/>
      <c r="L88" s="242"/>
      <c r="M88" s="242"/>
      <c r="N88" s="242"/>
      <c r="O88" s="242"/>
      <c r="P88" s="242"/>
    </row>
    <row r="89" spans="1:16">
      <c r="A89" s="57"/>
      <c r="B89" s="57"/>
      <c r="C89" s="57"/>
      <c r="D89" s="57"/>
      <c r="E89" s="57"/>
      <c r="F89" s="57"/>
      <c r="G89" s="234"/>
      <c r="H89" s="242"/>
      <c r="I89" s="242"/>
      <c r="J89" s="242"/>
      <c r="K89" s="242"/>
      <c r="L89" s="242"/>
      <c r="M89" s="242"/>
      <c r="N89" s="242"/>
      <c r="O89" s="242"/>
      <c r="P89" s="242"/>
    </row>
    <row r="90" spans="1:16">
      <c r="A90" s="57"/>
      <c r="B90" s="57"/>
      <c r="C90" s="57"/>
      <c r="D90" s="57"/>
      <c r="E90" s="57"/>
      <c r="F90" s="57"/>
      <c r="G90" s="234"/>
      <c r="H90" s="242"/>
      <c r="I90" s="242"/>
      <c r="J90" s="242"/>
      <c r="K90" s="242"/>
      <c r="L90" s="242"/>
      <c r="M90" s="242"/>
      <c r="N90" s="242"/>
      <c r="O90" s="242"/>
      <c r="P90" s="242"/>
    </row>
    <row r="91" spans="1:16">
      <c r="A91" s="57"/>
      <c r="B91" s="57"/>
      <c r="C91" s="57"/>
      <c r="D91" s="57"/>
      <c r="E91" s="57"/>
      <c r="F91" s="57"/>
      <c r="G91" s="234"/>
      <c r="H91" s="242"/>
      <c r="I91" s="242"/>
      <c r="J91" s="242"/>
      <c r="K91" s="242"/>
      <c r="L91" s="242"/>
      <c r="M91" s="242"/>
      <c r="N91" s="242"/>
      <c r="O91" s="242"/>
      <c r="P91" s="242"/>
    </row>
  </sheetData>
  <sheetProtection algorithmName="SHA-512" hashValue="piBOGGHOQgmMrAsp/X8+hb4BUznUUsYXI8zPCgWj6QpzpIGEPiXBfi8HkX8J43kSUWQdT9HWkUpt3pTCcb8uVw==" saltValue="QH38deIVrVCvo+7W2E559A==" spinCount="100000" sheet="1" selectLockedCells="1"/>
  <mergeCells count="34">
    <mergeCell ref="A1:F1"/>
    <mergeCell ref="A2:F2"/>
    <mergeCell ref="A3:F3"/>
    <mergeCell ref="H5:J5"/>
    <mergeCell ref="H4:J4"/>
    <mergeCell ref="H1:P1"/>
    <mergeCell ref="H2:P3"/>
    <mergeCell ref="N5:P5"/>
    <mergeCell ref="K4:M4"/>
    <mergeCell ref="N4:P4"/>
    <mergeCell ref="J6:J9"/>
    <mergeCell ref="K5:M5"/>
    <mergeCell ref="P10:P11"/>
    <mergeCell ref="P6:P9"/>
    <mergeCell ref="K10:K11"/>
    <mergeCell ref="N10:N11"/>
    <mergeCell ref="O10:O11"/>
    <mergeCell ref="M10:M11"/>
    <mergeCell ref="L10:L11"/>
    <mergeCell ref="M6:M9"/>
    <mergeCell ref="K6:K9"/>
    <mergeCell ref="L6:L9"/>
    <mergeCell ref="N6:N9"/>
    <mergeCell ref="O6:O9"/>
    <mergeCell ref="J10:J11"/>
    <mergeCell ref="B9:D9"/>
    <mergeCell ref="B24:D24"/>
    <mergeCell ref="B58:D58"/>
    <mergeCell ref="H6:H9"/>
    <mergeCell ref="I6:I9"/>
    <mergeCell ref="G56:G60"/>
    <mergeCell ref="G23:G26"/>
    <mergeCell ref="H10:H11"/>
    <mergeCell ref="I10:I11"/>
  </mergeCells>
  <phoneticPr fontId="0" type="noConversion"/>
  <dataValidations count="1">
    <dataValidation type="list" allowBlank="1" showInputMessage="1" showErrorMessage="1" sqref="B41:D42 B61:D65 B34:D39 B12:D22 B71:D72 B67:D69" xr:uid="{00000000-0002-0000-0500-000000000000}">
      <formula1>YorN</formula1>
    </dataValidation>
  </dataValidations>
  <pageMargins left="0.75" right="0.75" top="0.98" bottom="1" header="0.5" footer="0.5"/>
  <pageSetup scale="87" orientation="portrait" horizontalDpi="4294967293" verticalDpi="4294967293" r:id="rId1"/>
  <headerFooter alignWithMargins="0">
    <oddFooter>&amp;CFLORIDA ENGINEERING HIGH SCHOOL
SCHOLARSHIP - ACTIVITIES</oddFooter>
  </headerFooter>
  <rowBreaks count="1" manualBreakCount="1">
    <brk id="56"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4"/>
  <sheetViews>
    <sheetView zoomScaleNormal="100" workbookViewId="0">
      <selection activeCell="B4" sqref="B4"/>
    </sheetView>
  </sheetViews>
  <sheetFormatPr defaultColWidth="9.28515625" defaultRowHeight="12.75"/>
  <cols>
    <col min="1" max="1" width="36" customWidth="1"/>
    <col min="2" max="2" width="25" customWidth="1"/>
    <col min="3" max="3" width="47.28515625" customWidth="1"/>
    <col min="4" max="4" width="32.7109375" hidden="1" customWidth="1"/>
    <col min="5" max="5" width="15.7109375" customWidth="1"/>
  </cols>
  <sheetData>
    <row r="1" spans="1:5" ht="23.25" customHeight="1">
      <c r="A1" s="540" t="s">
        <v>234</v>
      </c>
      <c r="B1" s="541"/>
      <c r="C1" s="541"/>
      <c r="D1" s="541"/>
      <c r="E1" s="310"/>
    </row>
    <row r="2" spans="1:5" ht="25.5">
      <c r="A2" s="542"/>
      <c r="B2" s="543"/>
      <c r="C2" s="543"/>
      <c r="D2" s="543"/>
      <c r="E2" s="311" t="s">
        <v>1</v>
      </c>
    </row>
    <row r="3" spans="1:5" ht="13.5" thickBot="1">
      <c r="A3" s="301"/>
      <c r="B3" s="302"/>
      <c r="C3" s="303"/>
      <c r="D3" s="293"/>
      <c r="E3" s="312" t="s">
        <v>283</v>
      </c>
    </row>
    <row r="4" spans="1:5">
      <c r="A4" s="297" t="s">
        <v>269</v>
      </c>
      <c r="B4" s="295">
        <f>'Application PAGE 1'!B6</f>
        <v>0</v>
      </c>
      <c r="C4" s="298"/>
      <c r="D4" s="294"/>
      <c r="E4" s="312"/>
    </row>
    <row r="5" spans="1:5" ht="36.75" customHeight="1">
      <c r="A5" s="299" t="s">
        <v>235</v>
      </c>
      <c r="B5" s="544"/>
      <c r="C5" s="544"/>
      <c r="D5" s="544"/>
      <c r="E5" s="313"/>
    </row>
    <row r="6" spans="1:5" ht="30" customHeight="1">
      <c r="A6" s="300" t="s">
        <v>236</v>
      </c>
      <c r="B6" s="545" t="s">
        <v>237</v>
      </c>
      <c r="C6" s="546"/>
      <c r="D6" s="547"/>
      <c r="E6" s="314"/>
    </row>
    <row r="7" spans="1:5" ht="30" customHeight="1">
      <c r="A7" s="248" t="s">
        <v>238</v>
      </c>
      <c r="B7" s="546"/>
      <c r="C7" s="548"/>
      <c r="D7" s="549"/>
      <c r="E7" s="314"/>
    </row>
    <row r="8" spans="1:5" ht="30" customHeight="1">
      <c r="A8" s="248"/>
      <c r="B8" s="546"/>
      <c r="C8" s="548"/>
      <c r="D8" s="549"/>
      <c r="E8" s="314"/>
    </row>
    <row r="9" spans="1:5" ht="30" customHeight="1">
      <c r="A9" s="248" t="s">
        <v>239</v>
      </c>
      <c r="B9" s="546"/>
      <c r="C9" s="548"/>
      <c r="D9" s="549"/>
      <c r="E9" s="314"/>
    </row>
    <row r="10" spans="1:5" ht="30" customHeight="1">
      <c r="A10" s="248"/>
      <c r="B10" s="546"/>
      <c r="C10" s="548"/>
      <c r="D10" s="549"/>
      <c r="E10" s="314"/>
    </row>
    <row r="11" spans="1:5" ht="30" customHeight="1">
      <c r="A11" s="248" t="s">
        <v>240</v>
      </c>
      <c r="B11" s="546"/>
      <c r="C11" s="548"/>
      <c r="D11" s="549"/>
      <c r="E11" s="314"/>
    </row>
    <row r="12" spans="1:5" ht="30" customHeight="1">
      <c r="A12" s="248"/>
      <c r="B12" s="546"/>
      <c r="C12" s="548"/>
      <c r="D12" s="549"/>
      <c r="E12" s="314"/>
    </row>
    <row r="13" spans="1:5" ht="30" customHeight="1">
      <c r="A13" s="248" t="s">
        <v>241</v>
      </c>
      <c r="B13" s="546"/>
      <c r="C13" s="548"/>
      <c r="D13" s="549"/>
      <c r="E13" s="314"/>
    </row>
    <row r="14" spans="1:5" ht="30" customHeight="1">
      <c r="A14" s="248"/>
      <c r="B14" s="546"/>
      <c r="C14" s="548"/>
      <c r="D14" s="549"/>
      <c r="E14" s="314"/>
    </row>
    <row r="15" spans="1:5" ht="24.95" customHeight="1">
      <c r="A15" s="296"/>
      <c r="B15" s="296"/>
      <c r="C15" s="35"/>
      <c r="D15" s="35"/>
      <c r="E15" s="315"/>
    </row>
    <row r="16" spans="1:5" ht="24.95" customHeight="1">
      <c r="A16" s="248"/>
      <c r="B16" s="106"/>
      <c r="C16" s="106"/>
      <c r="D16" s="86"/>
      <c r="E16" s="314"/>
    </row>
    <row r="17" spans="1:5" ht="24.95" customHeight="1">
      <c r="A17" s="248"/>
      <c r="B17" s="106"/>
      <c r="C17" s="106"/>
      <c r="D17" s="86"/>
      <c r="E17" s="314"/>
    </row>
    <row r="18" spans="1:5" ht="24.95" customHeight="1">
      <c r="A18" s="248"/>
      <c r="B18" s="106"/>
      <c r="C18" s="106"/>
      <c r="D18" s="86"/>
      <c r="E18" s="314"/>
    </row>
    <row r="19" spans="1:5" ht="24.95" customHeight="1">
      <c r="A19" s="248"/>
      <c r="B19" s="106"/>
      <c r="C19" s="106"/>
      <c r="D19" s="86"/>
      <c r="E19" s="314"/>
    </row>
    <row r="20" spans="1:5" ht="24.95" customHeight="1">
      <c r="A20" s="106"/>
      <c r="B20" s="106"/>
      <c r="C20" s="106"/>
      <c r="D20" s="86"/>
      <c r="E20" s="314"/>
    </row>
    <row r="21" spans="1:5" ht="24.95" customHeight="1">
      <c r="A21" s="106"/>
      <c r="B21" s="106"/>
      <c r="C21" s="106"/>
      <c r="D21" s="86"/>
      <c r="E21" s="314"/>
    </row>
    <row r="22" spans="1:5" ht="24.95" customHeight="1">
      <c r="A22" s="106"/>
      <c r="B22" s="106"/>
      <c r="C22" s="106"/>
      <c r="D22" s="86"/>
      <c r="E22" s="314"/>
    </row>
    <row r="23" spans="1:5" ht="24.95" customHeight="1"/>
    <row r="24" spans="1:5" ht="24.95" customHeight="1"/>
    <row r="25" spans="1:5" ht="24.95" customHeight="1"/>
    <row r="26" spans="1:5" ht="24.95" customHeight="1"/>
    <row r="27" spans="1:5" ht="24.95" customHeight="1"/>
    <row r="28" spans="1:5" ht="24.95" customHeight="1"/>
    <row r="29" spans="1:5" ht="24.95" customHeight="1"/>
    <row r="30" spans="1:5" ht="24.95" customHeight="1"/>
    <row r="31" spans="1:5" ht="24.95" customHeight="1"/>
    <row r="32" spans="1:5" ht="24.95" customHeight="1"/>
    <row r="33" ht="24.95" customHeight="1"/>
    <row r="34" ht="24.95" customHeight="1"/>
  </sheetData>
  <sheetProtection selectLockedCells="1" selectUnlockedCells="1"/>
  <mergeCells count="11">
    <mergeCell ref="A1:D2"/>
    <mergeCell ref="B5:D5"/>
    <mergeCell ref="B6:D6"/>
    <mergeCell ref="B7:D7"/>
    <mergeCell ref="B14:D14"/>
    <mergeCell ref="B8:D8"/>
    <mergeCell ref="B9:D9"/>
    <mergeCell ref="B10:D10"/>
    <mergeCell ref="B11:D11"/>
    <mergeCell ref="B13:D13"/>
    <mergeCell ref="B12:D12"/>
  </mergeCells>
  <phoneticPr fontId="49" type="noConversion"/>
  <pageMargins left="0.7" right="0.2" top="0.18" bottom="0.19" header="0.21" footer="0.17"/>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6332D-8547-47A1-8C39-B9A1CACE7F4A}">
  <sheetPr>
    <pageSetUpPr fitToPage="1"/>
  </sheetPr>
  <dimension ref="A1:O149"/>
  <sheetViews>
    <sheetView zoomScaleNormal="100" zoomScaleSheetLayoutView="93" workbookViewId="0">
      <selection activeCell="A10" sqref="A10"/>
    </sheetView>
  </sheetViews>
  <sheetFormatPr defaultColWidth="9.140625" defaultRowHeight="11.25"/>
  <cols>
    <col min="1" max="1" width="11" style="7" customWidth="1"/>
    <col min="2" max="2" width="44.5703125" style="7" customWidth="1"/>
    <col min="3" max="3" width="9.42578125" style="7" customWidth="1"/>
    <col min="4" max="4" width="9.5703125" style="7" hidden="1" customWidth="1"/>
    <col min="5" max="5" width="13.5703125" style="7" customWidth="1"/>
    <col min="6" max="6" width="30.140625" style="7" customWidth="1"/>
    <col min="7" max="16384" width="9.140625" style="7"/>
  </cols>
  <sheetData>
    <row r="1" spans="1:15" s="367" customFormat="1" ht="18">
      <c r="A1" s="474" t="str">
        <f>'Certification Sheet'!A1</f>
        <v>2024-2025 FLORIDA ENGINEERING SOCIETY HIGH SCHOOL GRADUATE</v>
      </c>
      <c r="B1" s="475"/>
      <c r="C1" s="475"/>
      <c r="D1" s="475"/>
      <c r="E1" s="475"/>
      <c r="F1" s="476"/>
      <c r="G1" s="366"/>
      <c r="H1" s="366"/>
      <c r="I1" s="366"/>
      <c r="J1" s="366"/>
      <c r="K1" s="366"/>
      <c r="L1" s="366"/>
      <c r="M1" s="366"/>
      <c r="N1" s="366"/>
    </row>
    <row r="2" spans="1:15" s="367" customFormat="1" ht="18">
      <c r="A2" s="477" t="str">
        <f>'Certification Sheet'!A2</f>
        <v>SCHOLARSHIP APPLICATION</v>
      </c>
      <c r="B2" s="464"/>
      <c r="C2" s="464"/>
      <c r="D2" s="464"/>
      <c r="E2" s="464"/>
      <c r="F2" s="478"/>
      <c r="G2" s="366"/>
      <c r="H2" s="366"/>
      <c r="I2" s="366"/>
      <c r="J2" s="366"/>
      <c r="K2" s="366"/>
      <c r="L2" s="366"/>
      <c r="M2" s="366"/>
      <c r="N2" s="366"/>
    </row>
    <row r="3" spans="1:15" s="367" customFormat="1" ht="12.75">
      <c r="A3" s="550"/>
      <c r="B3" s="551"/>
      <c r="C3" s="551"/>
      <c r="D3" s="551"/>
      <c r="E3" s="551"/>
      <c r="F3" s="552"/>
      <c r="G3" s="366"/>
      <c r="H3" s="366"/>
      <c r="I3" s="366"/>
      <c r="J3" s="366"/>
      <c r="K3" s="366"/>
      <c r="L3" s="366"/>
      <c r="M3" s="366"/>
      <c r="N3" s="366"/>
    </row>
    <row r="4" spans="1:15" s="367" customFormat="1" ht="9" customHeight="1">
      <c r="A4" s="375"/>
      <c r="B4" s="152"/>
      <c r="C4" s="152"/>
      <c r="D4" s="152"/>
      <c r="E4" s="152"/>
      <c r="F4" s="365"/>
      <c r="G4" s="366"/>
      <c r="H4" s="366"/>
      <c r="I4" s="366"/>
      <c r="J4" s="366"/>
      <c r="K4" s="366"/>
      <c r="L4" s="366"/>
      <c r="M4" s="366"/>
      <c r="N4" s="366"/>
    </row>
    <row r="5" spans="1:15" s="367" customFormat="1" ht="12.75">
      <c r="A5" s="376">
        <f>'Application PAGE 1'!B6</f>
        <v>0</v>
      </c>
      <c r="C5" s="368" t="s">
        <v>200</v>
      </c>
      <c r="F5" s="217"/>
      <c r="G5" s="366"/>
      <c r="H5" s="366"/>
      <c r="I5" s="366"/>
      <c r="J5" s="366"/>
      <c r="K5" s="366"/>
      <c r="L5" s="366"/>
      <c r="M5" s="366"/>
      <c r="N5" s="366"/>
    </row>
    <row r="6" spans="1:15" s="367" customFormat="1" ht="12.75">
      <c r="A6" s="375"/>
      <c r="C6" s="368" t="s">
        <v>201</v>
      </c>
      <c r="F6" s="217"/>
      <c r="G6" s="366"/>
      <c r="H6" s="366"/>
      <c r="I6" s="366"/>
      <c r="J6" s="366"/>
      <c r="K6" s="366"/>
      <c r="L6" s="366"/>
      <c r="M6" s="366"/>
      <c r="N6" s="366"/>
    </row>
    <row r="7" spans="1:15" s="3" customFormat="1" ht="12.75">
      <c r="A7" s="218" t="s">
        <v>213</v>
      </c>
      <c r="B7" s="1"/>
      <c r="C7" s="10" t="s">
        <v>199</v>
      </c>
      <c r="D7" s="2"/>
      <c r="E7" s="2"/>
      <c r="F7" s="219"/>
      <c r="G7" s="366"/>
      <c r="H7" s="366"/>
      <c r="I7" s="366"/>
      <c r="J7" s="366"/>
      <c r="K7" s="366"/>
      <c r="L7" s="366"/>
      <c r="M7" s="366"/>
      <c r="N7" s="366"/>
      <c r="O7" s="63"/>
    </row>
    <row r="8" spans="1:15" s="4" customFormat="1" ht="22.5">
      <c r="A8" s="220" t="s">
        <v>195</v>
      </c>
      <c r="B8" s="11" t="s">
        <v>198</v>
      </c>
      <c r="C8" s="11" t="s">
        <v>191</v>
      </c>
      <c r="D8" s="4" t="s">
        <v>192</v>
      </c>
      <c r="E8" s="11" t="s">
        <v>290</v>
      </c>
      <c r="F8" s="233" t="s">
        <v>288</v>
      </c>
      <c r="G8" s="369"/>
      <c r="H8" s="369"/>
      <c r="I8" s="369"/>
      <c r="J8" s="369"/>
      <c r="K8" s="369"/>
      <c r="L8" s="369"/>
      <c r="M8" s="369"/>
      <c r="N8" s="369"/>
      <c r="O8" s="64"/>
    </row>
    <row r="9" spans="1:15" s="6" customFormat="1" ht="90">
      <c r="A9" s="221" t="s">
        <v>196</v>
      </c>
      <c r="B9" s="5" t="s">
        <v>246</v>
      </c>
      <c r="C9" s="12" t="s">
        <v>191</v>
      </c>
      <c r="D9" s="5" t="s">
        <v>197</v>
      </c>
      <c r="E9" s="232" t="s">
        <v>291</v>
      </c>
      <c r="F9" s="370" t="s">
        <v>289</v>
      </c>
      <c r="G9" s="371"/>
      <c r="H9" s="371"/>
      <c r="I9" s="371"/>
      <c r="J9" s="371"/>
      <c r="K9" s="371"/>
      <c r="L9" s="371"/>
      <c r="M9" s="371"/>
      <c r="N9" s="371"/>
      <c r="O9" s="65"/>
    </row>
    <row r="10" spans="1:15" ht="15" customHeight="1">
      <c r="A10" s="222"/>
      <c r="B10" s="147" t="s">
        <v>220</v>
      </c>
      <c r="C10" s="134"/>
      <c r="E10" s="134"/>
      <c r="F10" s="223"/>
      <c r="G10" s="366"/>
      <c r="H10" s="366"/>
      <c r="I10" s="366"/>
      <c r="J10" s="366"/>
      <c r="K10" s="366"/>
      <c r="L10" s="366"/>
      <c r="M10" s="366"/>
      <c r="N10" s="366"/>
      <c r="O10" s="60"/>
    </row>
    <row r="11" spans="1:15" ht="15" customHeight="1">
      <c r="A11" s="222"/>
      <c r="B11" s="147" t="s">
        <v>302</v>
      </c>
      <c r="C11" s="134"/>
      <c r="E11" s="134"/>
      <c r="F11" s="134"/>
      <c r="G11" s="366"/>
      <c r="H11" s="366"/>
      <c r="I11" s="366"/>
      <c r="J11" s="366"/>
      <c r="K11" s="366"/>
      <c r="L11" s="366"/>
      <c r="M11" s="366"/>
      <c r="N11" s="366"/>
      <c r="O11" s="60"/>
    </row>
    <row r="12" spans="1:15" ht="15" customHeight="1">
      <c r="A12" s="222"/>
      <c r="B12" s="147" t="s">
        <v>189</v>
      </c>
      <c r="C12" s="134"/>
      <c r="E12" s="134"/>
      <c r="F12" s="223"/>
      <c r="G12" s="366"/>
      <c r="H12" s="366"/>
      <c r="I12" s="366"/>
      <c r="J12" s="366"/>
      <c r="K12" s="366"/>
      <c r="L12" s="366"/>
      <c r="M12" s="366"/>
      <c r="N12" s="366"/>
      <c r="O12" s="60"/>
    </row>
    <row r="13" spans="1:15" ht="15" customHeight="1">
      <c r="A13" s="222"/>
      <c r="B13" s="147" t="s">
        <v>15</v>
      </c>
      <c r="C13" s="134"/>
      <c r="E13" s="134"/>
      <c r="F13" s="223"/>
      <c r="G13" s="372"/>
      <c r="H13" s="366"/>
      <c r="I13" s="366"/>
      <c r="J13" s="366"/>
      <c r="K13" s="366"/>
      <c r="L13" s="366"/>
      <c r="M13" s="366"/>
      <c r="N13" s="366"/>
      <c r="O13" s="60"/>
    </row>
    <row r="14" spans="1:15" ht="15" customHeight="1">
      <c r="A14" s="222"/>
      <c r="B14" s="147" t="s">
        <v>30</v>
      </c>
      <c r="C14" s="134"/>
      <c r="E14" s="134"/>
      <c r="F14" s="223"/>
      <c r="G14" s="366"/>
      <c r="H14" s="366"/>
      <c r="I14" s="366"/>
      <c r="J14" s="366"/>
      <c r="K14" s="366"/>
      <c r="L14" s="366"/>
      <c r="M14" s="366"/>
      <c r="N14" s="366"/>
      <c r="O14" s="60"/>
    </row>
    <row r="15" spans="1:15" ht="15" customHeight="1">
      <c r="A15" s="222"/>
      <c r="B15" s="147" t="s">
        <v>301</v>
      </c>
      <c r="C15" s="134"/>
      <c r="E15" s="134"/>
      <c r="F15" s="223"/>
      <c r="G15" s="366"/>
      <c r="H15" s="366"/>
      <c r="I15" s="366"/>
      <c r="J15" s="366"/>
      <c r="K15" s="366"/>
      <c r="L15" s="366"/>
      <c r="M15" s="366"/>
      <c r="N15" s="366"/>
      <c r="O15" s="60"/>
    </row>
    <row r="16" spans="1:15" ht="15" customHeight="1">
      <c r="A16" s="222"/>
      <c r="B16" s="147" t="s">
        <v>247</v>
      </c>
      <c r="C16" s="134"/>
      <c r="E16" s="134"/>
      <c r="F16" s="223"/>
      <c r="G16" s="366"/>
      <c r="H16" s="366"/>
      <c r="I16" s="366"/>
      <c r="J16" s="366"/>
      <c r="K16" s="366"/>
      <c r="L16" s="366"/>
      <c r="M16" s="366"/>
      <c r="N16" s="366"/>
      <c r="O16" s="60"/>
    </row>
    <row r="17" spans="1:15" ht="15" customHeight="1">
      <c r="A17" s="222"/>
      <c r="B17" s="147" t="s">
        <v>248</v>
      </c>
      <c r="C17" s="134"/>
      <c r="E17" s="134"/>
      <c r="F17" s="223"/>
      <c r="G17" s="366"/>
      <c r="H17" s="366"/>
      <c r="I17" s="366"/>
      <c r="J17" s="366"/>
      <c r="K17" s="366"/>
      <c r="L17" s="366"/>
      <c r="M17" s="366"/>
      <c r="N17" s="366"/>
      <c r="O17" s="60"/>
    </row>
    <row r="18" spans="1:15" ht="15" customHeight="1">
      <c r="A18" s="222"/>
      <c r="B18" s="147" t="s">
        <v>249</v>
      </c>
      <c r="C18" s="134"/>
      <c r="E18" s="134"/>
      <c r="F18" s="223"/>
      <c r="G18" s="366"/>
      <c r="H18" s="366"/>
      <c r="I18" s="366"/>
      <c r="J18" s="366"/>
      <c r="K18" s="366"/>
      <c r="L18" s="366"/>
      <c r="M18" s="366"/>
      <c r="N18" s="366"/>
      <c r="O18" s="60"/>
    </row>
    <row r="19" spans="1:15" ht="15" customHeight="1">
      <c r="A19" s="222"/>
      <c r="B19" s="147" t="s">
        <v>250</v>
      </c>
      <c r="C19" s="134"/>
      <c r="E19" s="134"/>
      <c r="F19" s="223"/>
      <c r="G19" s="366"/>
      <c r="H19" s="366"/>
      <c r="I19" s="366"/>
      <c r="J19" s="366"/>
      <c r="K19" s="366"/>
      <c r="L19" s="366"/>
      <c r="M19" s="366"/>
      <c r="N19" s="366"/>
      <c r="O19" s="60"/>
    </row>
    <row r="20" spans="1:15" ht="15" customHeight="1">
      <c r="A20" s="222"/>
      <c r="B20" s="147" t="s">
        <v>251</v>
      </c>
      <c r="C20" s="134"/>
      <c r="E20" s="134"/>
      <c r="F20" s="223"/>
      <c r="G20" s="366"/>
      <c r="H20" s="366"/>
      <c r="I20" s="366"/>
      <c r="J20" s="366"/>
      <c r="K20" s="366"/>
      <c r="L20" s="366"/>
      <c r="M20" s="366"/>
      <c r="N20" s="366"/>
      <c r="O20" s="60"/>
    </row>
    <row r="21" spans="1:15" ht="15" customHeight="1">
      <c r="A21" s="222"/>
      <c r="B21" s="147" t="s">
        <v>252</v>
      </c>
      <c r="C21" s="134"/>
      <c r="E21" s="134"/>
      <c r="F21" s="223"/>
      <c r="G21" s="366"/>
      <c r="H21" s="366"/>
      <c r="I21" s="366"/>
      <c r="J21" s="366"/>
      <c r="K21" s="366"/>
      <c r="L21" s="366"/>
      <c r="M21" s="366"/>
      <c r="N21" s="366"/>
      <c r="O21" s="60"/>
    </row>
    <row r="22" spans="1:15" ht="15" customHeight="1">
      <c r="A22" s="222"/>
      <c r="B22" s="147" t="s">
        <v>253</v>
      </c>
      <c r="C22" s="134"/>
      <c r="E22" s="134"/>
      <c r="F22" s="223"/>
      <c r="G22" s="366"/>
      <c r="H22" s="366"/>
      <c r="I22" s="366"/>
      <c r="J22" s="366"/>
      <c r="K22" s="366"/>
      <c r="L22" s="366"/>
      <c r="M22" s="366"/>
      <c r="N22" s="366"/>
      <c r="O22" s="60"/>
    </row>
    <row r="23" spans="1:15" ht="15" customHeight="1">
      <c r="A23" s="222"/>
      <c r="B23" s="147" t="s">
        <v>254</v>
      </c>
      <c r="C23" s="134"/>
      <c r="E23" s="134"/>
      <c r="F23" s="223"/>
      <c r="G23" s="366"/>
      <c r="H23" s="366"/>
      <c r="I23" s="366"/>
      <c r="J23" s="366"/>
      <c r="K23" s="366"/>
      <c r="L23" s="366"/>
      <c r="M23" s="366"/>
      <c r="N23" s="366"/>
      <c r="O23" s="60"/>
    </row>
    <row r="24" spans="1:15" ht="15" customHeight="1">
      <c r="A24" s="222"/>
      <c r="B24" s="147" t="s">
        <v>255</v>
      </c>
      <c r="C24" s="134"/>
      <c r="E24" s="134"/>
      <c r="F24" s="223"/>
      <c r="G24" s="366"/>
      <c r="H24" s="366"/>
      <c r="I24" s="366"/>
      <c r="J24" s="366"/>
      <c r="K24" s="366"/>
      <c r="L24" s="366"/>
      <c r="M24" s="366"/>
      <c r="N24" s="366"/>
      <c r="O24" s="60"/>
    </row>
    <row r="25" spans="1:15" ht="15" customHeight="1">
      <c r="A25" s="222"/>
      <c r="B25" s="147" t="s">
        <v>190</v>
      </c>
      <c r="C25" s="134"/>
      <c r="E25" s="134"/>
      <c r="F25" s="223"/>
      <c r="G25" s="366"/>
      <c r="H25" s="366"/>
      <c r="I25" s="366"/>
      <c r="J25" s="366"/>
      <c r="K25" s="366"/>
      <c r="L25" s="366"/>
      <c r="M25" s="366"/>
      <c r="N25" s="366"/>
      <c r="O25" s="60"/>
    </row>
    <row r="26" spans="1:15" ht="15" customHeight="1">
      <c r="A26" s="222"/>
      <c r="B26" s="147" t="s">
        <v>256</v>
      </c>
      <c r="C26" s="134"/>
      <c r="E26" s="134"/>
      <c r="F26" s="223"/>
      <c r="G26" s="366"/>
      <c r="H26" s="366"/>
      <c r="I26" s="366"/>
      <c r="J26" s="366"/>
      <c r="K26" s="366"/>
      <c r="L26" s="366"/>
      <c r="M26" s="366"/>
      <c r="N26" s="366"/>
      <c r="O26" s="60"/>
    </row>
    <row r="27" spans="1:15" ht="15" customHeight="1">
      <c r="A27" s="222"/>
      <c r="B27" s="147" t="s">
        <v>257</v>
      </c>
      <c r="C27" s="134"/>
      <c r="E27" s="134"/>
      <c r="F27" s="223"/>
      <c r="G27" s="366"/>
      <c r="H27" s="366"/>
      <c r="I27" s="366"/>
      <c r="J27" s="366"/>
      <c r="K27" s="366"/>
      <c r="L27" s="366"/>
      <c r="M27" s="366"/>
      <c r="N27" s="366"/>
      <c r="O27" s="60"/>
    </row>
    <row r="28" spans="1:15" ht="15" customHeight="1">
      <c r="A28" s="222"/>
      <c r="B28" s="147" t="s">
        <v>258</v>
      </c>
      <c r="C28" s="134"/>
      <c r="E28" s="134"/>
      <c r="F28" s="223"/>
      <c r="G28" s="366"/>
      <c r="H28" s="366"/>
      <c r="I28" s="366"/>
      <c r="J28" s="366"/>
      <c r="K28" s="366"/>
      <c r="L28" s="366"/>
      <c r="M28" s="366"/>
      <c r="N28" s="366"/>
      <c r="O28" s="60"/>
    </row>
    <row r="29" spans="1:15" ht="15" customHeight="1">
      <c r="A29" s="222"/>
      <c r="B29" s="147" t="s">
        <v>259</v>
      </c>
      <c r="C29" s="134"/>
      <c r="D29" s="7">
        <f t="shared" ref="D29:D40" si="0">IF(C29="A", 4, IF(C29="B", 3, IF(C29="C", 2, IF(C29="D",1,0))))</f>
        <v>0</v>
      </c>
      <c r="E29" s="134"/>
      <c r="F29" s="223"/>
      <c r="G29" s="366"/>
      <c r="H29" s="366"/>
      <c r="I29" s="366"/>
      <c r="J29" s="366"/>
      <c r="K29" s="366"/>
      <c r="L29" s="366"/>
      <c r="M29" s="366"/>
      <c r="N29" s="366"/>
      <c r="O29" s="60"/>
    </row>
    <row r="30" spans="1:15" ht="15" customHeight="1">
      <c r="A30" s="222"/>
      <c r="B30" s="147" t="s">
        <v>260</v>
      </c>
      <c r="C30" s="134"/>
      <c r="D30" s="7">
        <f t="shared" si="0"/>
        <v>0</v>
      </c>
      <c r="E30" s="134"/>
      <c r="F30" s="223"/>
      <c r="G30" s="366"/>
      <c r="H30" s="366"/>
      <c r="I30" s="366"/>
      <c r="J30" s="366"/>
      <c r="K30" s="366"/>
      <c r="L30" s="366"/>
      <c r="M30" s="366"/>
      <c r="N30" s="366"/>
      <c r="O30" s="60"/>
    </row>
    <row r="31" spans="1:15" ht="15" customHeight="1">
      <c r="A31" s="222"/>
      <c r="B31" s="147" t="s">
        <v>28</v>
      </c>
      <c r="C31" s="134"/>
      <c r="D31" s="7">
        <f t="shared" si="0"/>
        <v>0</v>
      </c>
      <c r="E31" s="134"/>
      <c r="F31" s="223"/>
      <c r="G31" s="366"/>
      <c r="H31" s="366"/>
      <c r="I31" s="366"/>
      <c r="J31" s="366"/>
      <c r="K31" s="366"/>
      <c r="L31" s="366"/>
      <c r="M31" s="366"/>
      <c r="N31" s="366"/>
      <c r="O31" s="60"/>
    </row>
    <row r="32" spans="1:15" ht="15" customHeight="1">
      <c r="A32" s="222"/>
      <c r="B32" s="147" t="s">
        <v>29</v>
      </c>
      <c r="C32" s="134"/>
      <c r="D32" s="7">
        <f t="shared" si="0"/>
        <v>0</v>
      </c>
      <c r="E32" s="134"/>
      <c r="F32" s="223"/>
      <c r="G32" s="366"/>
      <c r="H32" s="366"/>
      <c r="I32" s="366"/>
      <c r="J32" s="366"/>
      <c r="K32" s="366"/>
      <c r="L32" s="366"/>
      <c r="M32" s="366"/>
      <c r="N32" s="366"/>
      <c r="O32" s="60"/>
    </row>
    <row r="33" spans="1:15" ht="15" customHeight="1">
      <c r="A33" s="222"/>
      <c r="B33" s="147" t="s">
        <v>194</v>
      </c>
      <c r="C33" s="134"/>
      <c r="E33" s="134"/>
      <c r="F33" s="223"/>
      <c r="G33" s="366"/>
      <c r="H33" s="366"/>
      <c r="I33" s="366"/>
      <c r="J33" s="366"/>
      <c r="K33" s="366"/>
      <c r="L33" s="366"/>
      <c r="M33" s="366"/>
      <c r="N33" s="366"/>
      <c r="O33" s="60"/>
    </row>
    <row r="34" spans="1:15" ht="15" customHeight="1">
      <c r="A34" s="222"/>
      <c r="B34" s="147"/>
      <c r="C34" s="134"/>
      <c r="E34" s="134"/>
      <c r="F34" s="223"/>
      <c r="G34" s="366"/>
      <c r="H34" s="366"/>
      <c r="I34" s="366"/>
      <c r="J34" s="366"/>
      <c r="K34" s="366"/>
      <c r="L34" s="366"/>
      <c r="M34" s="366"/>
      <c r="N34" s="366"/>
      <c r="O34" s="60"/>
    </row>
    <row r="35" spans="1:15" ht="15" customHeight="1">
      <c r="A35" s="222"/>
      <c r="B35" s="147"/>
      <c r="C35" s="134"/>
      <c r="E35" s="134"/>
      <c r="F35" s="223"/>
      <c r="G35" s="366"/>
      <c r="H35" s="366"/>
      <c r="I35" s="366"/>
      <c r="J35" s="366"/>
      <c r="K35" s="366"/>
      <c r="L35" s="366"/>
      <c r="M35" s="366"/>
      <c r="N35" s="366"/>
      <c r="O35" s="60"/>
    </row>
    <row r="36" spans="1:15" ht="15" customHeight="1">
      <c r="A36" s="222"/>
      <c r="B36" s="147"/>
      <c r="C36" s="134"/>
      <c r="E36" s="134"/>
      <c r="F36" s="223"/>
      <c r="G36" s="366"/>
      <c r="H36" s="366"/>
      <c r="I36" s="366"/>
      <c r="J36" s="366"/>
      <c r="K36" s="366"/>
      <c r="L36" s="366"/>
      <c r="M36" s="366"/>
      <c r="N36" s="366"/>
      <c r="O36" s="60"/>
    </row>
    <row r="37" spans="1:15" ht="15" customHeight="1">
      <c r="A37" s="222"/>
      <c r="B37" s="147"/>
      <c r="C37" s="134"/>
      <c r="E37" s="134"/>
      <c r="F37" s="223"/>
      <c r="G37" s="366"/>
      <c r="H37" s="366"/>
      <c r="I37" s="366"/>
      <c r="J37" s="366"/>
      <c r="K37" s="366"/>
      <c r="L37" s="366"/>
      <c r="M37" s="366"/>
      <c r="N37" s="366"/>
      <c r="O37" s="60"/>
    </row>
    <row r="38" spans="1:15" ht="15" customHeight="1">
      <c r="A38" s="222"/>
      <c r="B38" s="147"/>
      <c r="C38" s="134"/>
      <c r="D38" s="7">
        <f t="shared" si="0"/>
        <v>0</v>
      </c>
      <c r="E38" s="134"/>
      <c r="F38" s="223"/>
      <c r="G38" s="366"/>
      <c r="H38" s="366"/>
      <c r="I38" s="366"/>
      <c r="J38" s="366"/>
      <c r="K38" s="366"/>
      <c r="L38" s="366"/>
      <c r="M38" s="366"/>
      <c r="N38" s="366"/>
      <c r="O38" s="60"/>
    </row>
    <row r="39" spans="1:15" ht="15" customHeight="1">
      <c r="A39" s="222"/>
      <c r="B39" s="147"/>
      <c r="C39" s="134"/>
      <c r="D39" s="7">
        <f t="shared" si="0"/>
        <v>0</v>
      </c>
      <c r="E39" s="134"/>
      <c r="F39" s="223"/>
      <c r="G39" s="366"/>
      <c r="H39" s="366"/>
      <c r="I39" s="366"/>
      <c r="J39" s="366"/>
      <c r="K39" s="366"/>
      <c r="L39" s="366"/>
      <c r="M39" s="366"/>
      <c r="N39" s="366"/>
      <c r="O39" s="60"/>
    </row>
    <row r="40" spans="1:15" ht="15" customHeight="1">
      <c r="A40" s="222"/>
      <c r="B40" s="147"/>
      <c r="C40" s="134"/>
      <c r="D40" s="7">
        <f t="shared" si="0"/>
        <v>0</v>
      </c>
      <c r="E40" s="134"/>
      <c r="F40" s="223"/>
      <c r="G40" s="366"/>
      <c r="H40" s="366"/>
      <c r="I40" s="366"/>
      <c r="J40" s="366"/>
      <c r="K40" s="366"/>
      <c r="L40" s="366"/>
      <c r="M40" s="366"/>
      <c r="N40" s="366"/>
      <c r="O40" s="60"/>
    </row>
    <row r="41" spans="1:15" s="151" customFormat="1" ht="15" customHeight="1">
      <c r="A41" s="224"/>
      <c r="B41" s="149"/>
      <c r="C41" s="148"/>
      <c r="E41" s="148"/>
      <c r="F41" s="225"/>
      <c r="G41" s="366"/>
      <c r="H41" s="366"/>
      <c r="I41" s="366"/>
      <c r="J41" s="366"/>
      <c r="K41" s="366"/>
      <c r="L41" s="366"/>
      <c r="M41" s="366"/>
      <c r="N41" s="366"/>
      <c r="O41" s="150"/>
    </row>
    <row r="42" spans="1:15" s="9" customFormat="1" ht="15" customHeight="1">
      <c r="A42" s="226" t="s">
        <v>212</v>
      </c>
      <c r="B42" s="8"/>
      <c r="C42" s="213"/>
      <c r="D42" s="213"/>
      <c r="E42" s="214">
        <f>SUM(E10:E40)</f>
        <v>0</v>
      </c>
      <c r="F42" s="227">
        <f>SUM(F10:F41)</f>
        <v>0</v>
      </c>
      <c r="G42" s="373"/>
      <c r="H42" s="373"/>
      <c r="I42" s="373"/>
      <c r="J42" s="373"/>
      <c r="K42" s="373"/>
      <c r="L42" s="373"/>
      <c r="M42" s="373"/>
      <c r="N42" s="373"/>
      <c r="O42" s="66"/>
    </row>
    <row r="43" spans="1:15" s="9" customFormat="1" ht="15" customHeight="1">
      <c r="A43" s="228"/>
      <c r="B43" s="13"/>
      <c r="C43" s="14"/>
      <c r="D43" s="14"/>
      <c r="E43" s="14"/>
      <c r="F43" s="229"/>
      <c r="G43" s="373"/>
      <c r="H43" s="373"/>
      <c r="I43" s="373"/>
      <c r="J43" s="373"/>
      <c r="K43" s="373"/>
      <c r="L43" s="373"/>
      <c r="M43" s="373"/>
      <c r="N43" s="373"/>
      <c r="O43" s="66"/>
    </row>
    <row r="44" spans="1:15" ht="15" customHeight="1">
      <c r="A44" s="230"/>
      <c r="C44" s="15"/>
      <c r="D44" s="15"/>
      <c r="E44" s="15"/>
      <c r="F44" s="231"/>
      <c r="G44" s="366"/>
      <c r="H44" s="366"/>
      <c r="I44" s="366"/>
      <c r="J44" s="366"/>
      <c r="K44" s="366"/>
      <c r="L44" s="366"/>
      <c r="M44" s="366"/>
      <c r="N44" s="366"/>
      <c r="O44" s="60"/>
    </row>
    <row r="45" spans="1:15" s="155" customFormat="1" ht="15" customHeight="1">
      <c r="A45" s="553" t="s">
        <v>16</v>
      </c>
      <c r="B45" s="554"/>
      <c r="C45" s="554"/>
      <c r="D45" s="554"/>
      <c r="E45" s="554"/>
      <c r="F45" s="555"/>
      <c r="G45" s="374"/>
      <c r="H45" s="374"/>
      <c r="I45" s="374"/>
      <c r="J45" s="374"/>
      <c r="K45" s="374"/>
      <c r="L45" s="374"/>
      <c r="M45" s="374"/>
      <c r="N45" s="374"/>
      <c r="O45" s="154"/>
    </row>
    <row r="46" spans="1:15" s="155" customFormat="1" ht="15" customHeight="1" thickBot="1">
      <c r="A46" s="556"/>
      <c r="B46" s="557"/>
      <c r="C46" s="557"/>
      <c r="D46" s="557"/>
      <c r="E46" s="557"/>
      <c r="F46" s="558"/>
      <c r="G46" s="374"/>
      <c r="H46" s="374"/>
      <c r="I46" s="374"/>
      <c r="J46" s="374"/>
      <c r="K46" s="374"/>
      <c r="L46" s="374"/>
      <c r="M46" s="374"/>
      <c r="N46" s="374"/>
      <c r="O46" s="154"/>
    </row>
    <row r="47" spans="1:15" ht="15" customHeight="1">
      <c r="A47" s="366"/>
      <c r="B47" s="366"/>
      <c r="C47" s="366"/>
      <c r="D47" s="366"/>
      <c r="E47" s="366"/>
      <c r="F47" s="366"/>
      <c r="G47" s="366"/>
      <c r="H47" s="366"/>
      <c r="I47" s="366"/>
      <c r="J47" s="366"/>
      <c r="K47" s="366"/>
      <c r="L47" s="366"/>
      <c r="M47" s="366"/>
      <c r="N47" s="366"/>
      <c r="O47" s="60"/>
    </row>
    <row r="48" spans="1:15" ht="15" customHeight="1">
      <c r="A48" s="366"/>
      <c r="B48" s="366"/>
      <c r="C48" s="366"/>
      <c r="D48" s="366"/>
      <c r="E48" s="366"/>
      <c r="F48" s="366"/>
      <c r="G48" s="366"/>
      <c r="H48" s="366"/>
      <c r="I48" s="366"/>
      <c r="J48" s="366"/>
      <c r="K48" s="366"/>
      <c r="L48" s="366"/>
      <c r="M48" s="366"/>
      <c r="N48" s="366"/>
      <c r="O48" s="60"/>
    </row>
    <row r="49" spans="1:15" ht="15" customHeight="1">
      <c r="A49" s="366"/>
      <c r="B49" s="366"/>
      <c r="C49" s="366"/>
      <c r="D49" s="366"/>
      <c r="E49" s="366"/>
      <c r="F49" s="366"/>
      <c r="G49" s="366"/>
      <c r="H49" s="366"/>
      <c r="I49" s="366"/>
      <c r="J49" s="366"/>
      <c r="K49" s="366"/>
      <c r="L49" s="366"/>
      <c r="M49" s="366"/>
      <c r="N49" s="366"/>
      <c r="O49" s="60"/>
    </row>
    <row r="50" spans="1:15" ht="15" customHeight="1">
      <c r="A50" s="366"/>
      <c r="B50" s="366"/>
      <c r="C50" s="366"/>
      <c r="D50" s="366"/>
      <c r="E50" s="366"/>
      <c r="F50" s="366"/>
      <c r="G50" s="366"/>
      <c r="H50" s="366"/>
      <c r="I50" s="366"/>
      <c r="J50" s="366"/>
      <c r="K50" s="366"/>
      <c r="L50" s="366"/>
      <c r="M50" s="366"/>
      <c r="N50" s="366"/>
      <c r="O50" s="60"/>
    </row>
    <row r="51" spans="1:15">
      <c r="A51" s="366"/>
      <c r="B51" s="366"/>
      <c r="C51" s="366"/>
      <c r="D51" s="366"/>
      <c r="E51" s="366"/>
      <c r="F51" s="366"/>
      <c r="G51" s="366"/>
      <c r="H51" s="366"/>
      <c r="I51" s="366"/>
      <c r="J51" s="366"/>
      <c r="K51" s="366"/>
      <c r="L51" s="366"/>
      <c r="M51" s="366"/>
      <c r="N51" s="366"/>
      <c r="O51" s="60"/>
    </row>
    <row r="52" spans="1:15">
      <c r="A52" s="366"/>
      <c r="B52" s="366"/>
      <c r="C52" s="366"/>
      <c r="D52" s="366"/>
      <c r="E52" s="366"/>
      <c r="F52" s="366"/>
      <c r="G52" s="366"/>
      <c r="H52" s="366"/>
      <c r="I52" s="366"/>
      <c r="J52" s="366"/>
      <c r="K52" s="366"/>
      <c r="L52" s="366"/>
      <c r="M52" s="366"/>
      <c r="N52" s="366"/>
      <c r="O52" s="60"/>
    </row>
    <row r="53" spans="1:15">
      <c r="A53" s="366"/>
      <c r="B53" s="366"/>
      <c r="C53" s="366"/>
      <c r="D53" s="366"/>
      <c r="E53" s="366"/>
      <c r="F53" s="366"/>
      <c r="G53" s="366"/>
      <c r="H53" s="366"/>
      <c r="I53" s="366"/>
      <c r="J53" s="366"/>
      <c r="K53" s="366"/>
      <c r="L53" s="366"/>
      <c r="M53" s="366"/>
      <c r="N53" s="366"/>
      <c r="O53" s="60"/>
    </row>
    <row r="54" spans="1:15">
      <c r="A54" s="366"/>
      <c r="B54" s="366"/>
      <c r="C54" s="366"/>
      <c r="D54" s="366"/>
      <c r="E54" s="366"/>
      <c r="F54" s="366"/>
      <c r="G54" s="366"/>
      <c r="H54" s="366"/>
      <c r="I54" s="366"/>
      <c r="J54" s="366"/>
      <c r="K54" s="366"/>
      <c r="L54" s="366"/>
      <c r="M54" s="366"/>
      <c r="N54" s="366"/>
      <c r="O54" s="60"/>
    </row>
    <row r="55" spans="1:15">
      <c r="A55" s="366"/>
      <c r="B55" s="366"/>
      <c r="C55" s="366"/>
      <c r="D55" s="366"/>
      <c r="E55" s="366"/>
      <c r="F55" s="366"/>
      <c r="G55" s="366"/>
      <c r="H55" s="366"/>
      <c r="I55" s="366"/>
      <c r="J55" s="366"/>
      <c r="K55" s="366"/>
      <c r="L55" s="366"/>
      <c r="M55" s="366"/>
      <c r="N55" s="366"/>
      <c r="O55" s="60"/>
    </row>
    <row r="56" spans="1:15">
      <c r="A56" s="366"/>
      <c r="B56" s="366"/>
      <c r="C56" s="366"/>
      <c r="D56" s="366"/>
      <c r="E56" s="366"/>
      <c r="F56" s="366"/>
      <c r="G56" s="366"/>
      <c r="H56" s="366"/>
      <c r="I56" s="366"/>
      <c r="J56" s="366"/>
      <c r="K56" s="366"/>
      <c r="L56" s="366"/>
      <c r="M56" s="366"/>
      <c r="N56" s="366"/>
      <c r="O56" s="60"/>
    </row>
    <row r="57" spans="1:15">
      <c r="A57" s="366"/>
      <c r="B57" s="366"/>
      <c r="C57" s="366"/>
      <c r="D57" s="366"/>
      <c r="E57" s="366"/>
      <c r="F57" s="366"/>
      <c r="G57" s="366"/>
      <c r="H57" s="366"/>
      <c r="I57" s="366"/>
      <c r="J57" s="366"/>
      <c r="K57" s="366"/>
      <c r="L57" s="366"/>
      <c r="M57" s="366"/>
      <c r="N57" s="366"/>
      <c r="O57" s="60"/>
    </row>
    <row r="58" spans="1:15">
      <c r="A58" s="366"/>
      <c r="B58" s="366"/>
      <c r="C58" s="366"/>
      <c r="D58" s="366"/>
      <c r="E58" s="366"/>
      <c r="F58" s="366"/>
      <c r="G58" s="366"/>
      <c r="H58" s="366"/>
      <c r="I58" s="366"/>
      <c r="J58" s="366"/>
      <c r="K58" s="366"/>
      <c r="L58" s="366"/>
      <c r="M58" s="366"/>
      <c r="N58" s="366"/>
      <c r="O58" s="60"/>
    </row>
    <row r="59" spans="1:15">
      <c r="A59" s="366"/>
      <c r="B59" s="366"/>
      <c r="C59" s="366"/>
      <c r="D59" s="366"/>
      <c r="E59" s="366"/>
      <c r="F59" s="366"/>
      <c r="G59" s="366"/>
      <c r="H59" s="366"/>
      <c r="I59" s="366"/>
      <c r="J59" s="366"/>
      <c r="K59" s="366"/>
      <c r="L59" s="366"/>
      <c r="M59" s="366"/>
      <c r="N59" s="366"/>
      <c r="O59" s="60"/>
    </row>
    <row r="60" spans="1:15">
      <c r="A60" s="366"/>
      <c r="B60" s="366"/>
      <c r="C60" s="366"/>
      <c r="D60" s="366"/>
      <c r="E60" s="366"/>
      <c r="F60" s="366"/>
      <c r="G60" s="366"/>
      <c r="H60" s="366"/>
      <c r="I60" s="366"/>
      <c r="J60" s="366"/>
      <c r="K60" s="366"/>
      <c r="L60" s="366"/>
      <c r="M60" s="366"/>
      <c r="N60" s="366"/>
      <c r="O60" s="60"/>
    </row>
    <row r="61" spans="1:15">
      <c r="A61" s="366"/>
      <c r="B61" s="366"/>
      <c r="C61" s="366"/>
      <c r="D61" s="366"/>
      <c r="E61" s="366"/>
      <c r="F61" s="366"/>
      <c r="G61" s="366"/>
      <c r="H61" s="366"/>
      <c r="I61" s="366"/>
      <c r="J61" s="366"/>
      <c r="K61" s="366"/>
      <c r="L61" s="366"/>
      <c r="M61" s="366"/>
      <c r="N61" s="366"/>
      <c r="O61" s="60"/>
    </row>
    <row r="62" spans="1:15">
      <c r="A62" s="366"/>
      <c r="B62" s="366"/>
      <c r="C62" s="366"/>
      <c r="D62" s="366"/>
      <c r="E62" s="366"/>
      <c r="F62" s="366"/>
      <c r="G62" s="366"/>
      <c r="H62" s="366"/>
      <c r="I62" s="366"/>
      <c r="J62" s="366"/>
      <c r="K62" s="366"/>
      <c r="L62" s="366"/>
      <c r="M62" s="366"/>
      <c r="N62" s="366"/>
      <c r="O62" s="60"/>
    </row>
    <row r="63" spans="1:15">
      <c r="A63" s="366"/>
      <c r="B63" s="366"/>
      <c r="C63" s="366"/>
      <c r="D63" s="366"/>
      <c r="E63" s="366"/>
      <c r="F63" s="366"/>
      <c r="G63" s="366"/>
      <c r="H63" s="366"/>
      <c r="I63" s="366"/>
      <c r="J63" s="366"/>
      <c r="K63" s="366"/>
      <c r="L63" s="366"/>
      <c r="M63" s="366"/>
      <c r="N63" s="366"/>
      <c r="O63" s="60"/>
    </row>
    <row r="64" spans="1:15">
      <c r="A64" s="366"/>
      <c r="B64" s="366"/>
      <c r="C64" s="366"/>
      <c r="D64" s="366"/>
      <c r="E64" s="366"/>
      <c r="F64" s="366"/>
      <c r="G64" s="366"/>
      <c r="H64" s="366"/>
      <c r="I64" s="366"/>
      <c r="J64" s="366"/>
      <c r="K64" s="366"/>
      <c r="L64" s="366"/>
      <c r="M64" s="366"/>
      <c r="N64" s="366"/>
      <c r="O64" s="60"/>
    </row>
    <row r="65" spans="1:15">
      <c r="A65" s="366"/>
      <c r="B65" s="366"/>
      <c r="C65" s="366"/>
      <c r="D65" s="366"/>
      <c r="E65" s="366"/>
      <c r="F65" s="366"/>
      <c r="G65" s="366"/>
      <c r="H65" s="366"/>
      <c r="I65" s="366"/>
      <c r="J65" s="366"/>
      <c r="K65" s="366"/>
      <c r="L65" s="366"/>
      <c r="M65" s="366"/>
      <c r="N65" s="366"/>
      <c r="O65" s="60"/>
    </row>
    <row r="66" spans="1:15">
      <c r="A66" s="366"/>
      <c r="B66" s="366"/>
      <c r="C66" s="366"/>
      <c r="D66" s="366"/>
      <c r="E66" s="366"/>
      <c r="F66" s="366"/>
      <c r="G66" s="366"/>
      <c r="H66" s="366"/>
      <c r="I66" s="366"/>
      <c r="J66" s="366"/>
      <c r="K66" s="366"/>
      <c r="L66" s="366"/>
      <c r="M66" s="366"/>
      <c r="N66" s="366"/>
      <c r="O66" s="60"/>
    </row>
    <row r="67" spans="1:15">
      <c r="A67" s="366"/>
      <c r="B67" s="366"/>
      <c r="C67" s="366"/>
      <c r="D67" s="366"/>
      <c r="E67" s="366"/>
      <c r="F67" s="366"/>
      <c r="G67" s="366"/>
      <c r="H67" s="366"/>
      <c r="I67" s="366"/>
      <c r="J67" s="366"/>
      <c r="K67" s="366"/>
      <c r="L67" s="366"/>
      <c r="M67" s="366"/>
      <c r="N67" s="366"/>
      <c r="O67" s="60"/>
    </row>
    <row r="68" spans="1:15">
      <c r="A68" s="366"/>
      <c r="B68" s="366"/>
      <c r="C68" s="366"/>
      <c r="D68" s="366"/>
      <c r="E68" s="366"/>
      <c r="F68" s="366"/>
      <c r="G68" s="366"/>
      <c r="H68" s="366"/>
      <c r="I68" s="366"/>
      <c r="J68" s="366"/>
      <c r="K68" s="366"/>
      <c r="L68" s="366"/>
      <c r="M68" s="366"/>
      <c r="N68" s="366"/>
      <c r="O68" s="60"/>
    </row>
    <row r="69" spans="1:15">
      <c r="A69" s="366"/>
      <c r="B69" s="366"/>
      <c r="C69" s="366"/>
      <c r="D69" s="366"/>
      <c r="E69" s="366"/>
      <c r="F69" s="366"/>
      <c r="G69" s="366"/>
      <c r="H69" s="366"/>
      <c r="I69" s="366"/>
      <c r="J69" s="366"/>
      <c r="K69" s="366"/>
      <c r="L69" s="366"/>
      <c r="M69" s="366"/>
      <c r="N69" s="366"/>
      <c r="O69" s="60"/>
    </row>
    <row r="70" spans="1:15">
      <c r="A70" s="366"/>
      <c r="B70" s="366"/>
      <c r="C70" s="366"/>
      <c r="D70" s="366"/>
      <c r="E70" s="366"/>
      <c r="F70" s="366"/>
      <c r="G70" s="366"/>
      <c r="H70" s="366"/>
      <c r="I70" s="366"/>
      <c r="J70" s="366"/>
      <c r="K70" s="366"/>
      <c r="L70" s="366"/>
      <c r="M70" s="366"/>
      <c r="N70" s="366"/>
      <c r="O70" s="60"/>
    </row>
    <row r="71" spans="1:15">
      <c r="A71" s="366"/>
      <c r="B71" s="366"/>
      <c r="C71" s="366"/>
      <c r="D71" s="366"/>
      <c r="E71" s="366"/>
      <c r="F71" s="366"/>
      <c r="G71" s="366"/>
      <c r="H71" s="366"/>
      <c r="I71" s="366"/>
      <c r="J71" s="366"/>
      <c r="K71" s="366"/>
      <c r="L71" s="366"/>
      <c r="M71" s="366"/>
      <c r="N71" s="366"/>
      <c r="O71" s="60"/>
    </row>
    <row r="72" spans="1:15">
      <c r="A72" s="366"/>
      <c r="B72" s="366"/>
      <c r="C72" s="366"/>
      <c r="D72" s="366"/>
      <c r="E72" s="366"/>
      <c r="F72" s="366"/>
      <c r="G72" s="366"/>
      <c r="H72" s="366"/>
      <c r="I72" s="366"/>
      <c r="J72" s="366"/>
      <c r="K72" s="366"/>
      <c r="L72" s="366"/>
      <c r="M72" s="366"/>
      <c r="N72" s="366"/>
      <c r="O72" s="60"/>
    </row>
    <row r="73" spans="1:15">
      <c r="A73" s="366"/>
      <c r="B73" s="366"/>
      <c r="C73" s="366"/>
      <c r="D73" s="366"/>
      <c r="E73" s="366"/>
      <c r="F73" s="366"/>
      <c r="G73" s="366"/>
      <c r="H73" s="366"/>
      <c r="I73" s="366"/>
      <c r="J73" s="366"/>
      <c r="K73" s="366"/>
      <c r="L73" s="366"/>
      <c r="M73" s="366"/>
      <c r="N73" s="366"/>
      <c r="O73" s="60"/>
    </row>
    <row r="74" spans="1:15">
      <c r="A74" s="366"/>
      <c r="B74" s="366"/>
      <c r="C74" s="366"/>
      <c r="D74" s="366"/>
      <c r="E74" s="366"/>
      <c r="F74" s="366"/>
      <c r="G74" s="366"/>
      <c r="H74" s="366"/>
      <c r="I74" s="366"/>
      <c r="J74" s="366"/>
      <c r="K74" s="366"/>
      <c r="L74" s="366"/>
      <c r="M74" s="366"/>
      <c r="N74" s="366"/>
      <c r="O74" s="60"/>
    </row>
    <row r="75" spans="1:15">
      <c r="A75" s="366"/>
      <c r="B75" s="366"/>
      <c r="C75" s="366"/>
      <c r="D75" s="366"/>
      <c r="E75" s="366"/>
      <c r="F75" s="366"/>
      <c r="G75" s="366"/>
      <c r="H75" s="366"/>
      <c r="I75" s="366"/>
      <c r="J75" s="366"/>
      <c r="K75" s="366"/>
      <c r="L75" s="366"/>
      <c r="M75" s="366"/>
      <c r="N75" s="366"/>
      <c r="O75" s="60"/>
    </row>
    <row r="76" spans="1:15">
      <c r="A76" s="366"/>
      <c r="B76" s="366"/>
      <c r="C76" s="366"/>
      <c r="D76" s="366"/>
      <c r="E76" s="366"/>
      <c r="F76" s="366"/>
      <c r="G76" s="366"/>
      <c r="H76" s="366"/>
      <c r="I76" s="366"/>
      <c r="J76" s="366"/>
      <c r="K76" s="366"/>
      <c r="L76" s="366"/>
      <c r="M76" s="366"/>
      <c r="N76" s="366"/>
      <c r="O76" s="60"/>
    </row>
    <row r="77" spans="1:15">
      <c r="A77" s="366"/>
      <c r="B77" s="366"/>
      <c r="C77" s="366"/>
      <c r="D77" s="366"/>
      <c r="E77" s="366"/>
      <c r="F77" s="366"/>
      <c r="G77" s="366"/>
      <c r="H77" s="366"/>
      <c r="I77" s="366"/>
      <c r="J77" s="366"/>
      <c r="K77" s="366"/>
      <c r="L77" s="366"/>
      <c r="M77" s="366"/>
      <c r="N77" s="366"/>
      <c r="O77" s="60"/>
    </row>
    <row r="78" spans="1:15">
      <c r="A78" s="366"/>
      <c r="B78" s="366"/>
      <c r="C78" s="366"/>
      <c r="D78" s="366"/>
      <c r="E78" s="366"/>
      <c r="F78" s="366"/>
      <c r="G78" s="366"/>
      <c r="H78" s="366"/>
      <c r="I78" s="366"/>
      <c r="J78" s="366"/>
      <c r="K78" s="366"/>
      <c r="L78" s="366"/>
      <c r="M78" s="366"/>
      <c r="N78" s="366"/>
      <c r="O78" s="60"/>
    </row>
    <row r="79" spans="1:15">
      <c r="A79" s="366"/>
      <c r="B79" s="366"/>
      <c r="C79" s="366"/>
      <c r="D79" s="366"/>
      <c r="E79" s="366"/>
      <c r="F79" s="366"/>
      <c r="G79" s="366"/>
      <c r="H79" s="366"/>
      <c r="I79" s="366"/>
      <c r="J79" s="366"/>
      <c r="K79" s="366"/>
      <c r="L79" s="366"/>
      <c r="M79" s="366"/>
      <c r="N79" s="366"/>
      <c r="O79" s="60"/>
    </row>
    <row r="80" spans="1:15">
      <c r="A80" s="366"/>
      <c r="B80" s="366"/>
      <c r="C80" s="366"/>
      <c r="D80" s="366"/>
      <c r="E80" s="366"/>
      <c r="F80" s="366"/>
      <c r="G80" s="366"/>
      <c r="H80" s="366"/>
      <c r="I80" s="366"/>
      <c r="J80" s="366"/>
      <c r="K80" s="366"/>
      <c r="L80" s="366"/>
      <c r="M80" s="366"/>
      <c r="N80" s="366"/>
      <c r="O80" s="60"/>
    </row>
    <row r="81" spans="1:15">
      <c r="A81" s="366"/>
      <c r="B81" s="366"/>
      <c r="C81" s="366"/>
      <c r="D81" s="366"/>
      <c r="E81" s="366"/>
      <c r="F81" s="366"/>
      <c r="G81" s="366"/>
      <c r="H81" s="366"/>
      <c r="I81" s="366"/>
      <c r="J81" s="366"/>
      <c r="K81" s="366"/>
      <c r="L81" s="366"/>
      <c r="M81" s="366"/>
      <c r="N81" s="366"/>
      <c r="O81" s="60"/>
    </row>
    <row r="82" spans="1:15">
      <c r="A82" s="366"/>
      <c r="B82" s="366"/>
      <c r="C82" s="366"/>
      <c r="D82" s="366"/>
      <c r="E82" s="366"/>
      <c r="F82" s="366"/>
      <c r="G82" s="366"/>
      <c r="H82" s="366"/>
      <c r="I82" s="366"/>
      <c r="J82" s="366"/>
      <c r="K82" s="366"/>
      <c r="L82" s="366"/>
      <c r="M82" s="366"/>
      <c r="N82" s="366"/>
      <c r="O82" s="60"/>
    </row>
    <row r="83" spans="1:15">
      <c r="A83" s="366"/>
      <c r="B83" s="366"/>
      <c r="C83" s="366"/>
      <c r="D83" s="366"/>
      <c r="E83" s="366"/>
      <c r="F83" s="366"/>
      <c r="G83" s="366"/>
      <c r="H83" s="366"/>
      <c r="I83" s="366"/>
      <c r="J83" s="366"/>
      <c r="K83" s="366"/>
      <c r="L83" s="366"/>
      <c r="M83" s="366"/>
      <c r="N83" s="366"/>
      <c r="O83" s="60"/>
    </row>
    <row r="84" spans="1:15">
      <c r="A84" s="366"/>
      <c r="B84" s="366"/>
      <c r="C84" s="366"/>
      <c r="D84" s="366"/>
      <c r="E84" s="366"/>
      <c r="F84" s="366"/>
      <c r="G84" s="366"/>
      <c r="H84" s="366"/>
      <c r="I84" s="366"/>
      <c r="J84" s="366"/>
      <c r="K84" s="366"/>
      <c r="L84" s="366"/>
      <c r="M84" s="366"/>
      <c r="N84" s="366"/>
      <c r="O84" s="60"/>
    </row>
    <row r="85" spans="1:15">
      <c r="A85" s="366"/>
      <c r="B85" s="366"/>
      <c r="C85" s="366"/>
      <c r="D85" s="366"/>
      <c r="E85" s="366"/>
      <c r="F85" s="366"/>
      <c r="G85" s="366"/>
      <c r="H85" s="366"/>
      <c r="I85" s="366"/>
      <c r="J85" s="366"/>
      <c r="K85" s="366"/>
      <c r="L85" s="366"/>
      <c r="M85" s="366"/>
      <c r="N85" s="366"/>
      <c r="O85" s="60"/>
    </row>
    <row r="86" spans="1:15">
      <c r="A86" s="366"/>
      <c r="B86" s="366"/>
      <c r="C86" s="366"/>
      <c r="D86" s="366"/>
      <c r="E86" s="366"/>
      <c r="F86" s="366"/>
      <c r="G86" s="366"/>
      <c r="H86" s="366"/>
      <c r="I86" s="366"/>
      <c r="J86" s="366"/>
      <c r="K86" s="366"/>
      <c r="L86" s="366"/>
      <c r="M86" s="366"/>
      <c r="N86" s="366"/>
      <c r="O86" s="60"/>
    </row>
    <row r="87" spans="1:15">
      <c r="A87" s="366"/>
      <c r="B87" s="366"/>
      <c r="C87" s="366"/>
      <c r="D87" s="366"/>
      <c r="E87" s="366"/>
      <c r="F87" s="366"/>
      <c r="G87" s="366"/>
      <c r="H87" s="366"/>
      <c r="I87" s="366"/>
      <c r="J87" s="366"/>
      <c r="K87" s="366"/>
      <c r="L87" s="366"/>
      <c r="M87" s="366"/>
      <c r="N87" s="366"/>
      <c r="O87" s="60"/>
    </row>
    <row r="88" spans="1:15">
      <c r="A88" s="366"/>
      <c r="B88" s="366"/>
      <c r="C88" s="366"/>
      <c r="D88" s="366"/>
      <c r="E88" s="366"/>
      <c r="F88" s="366"/>
      <c r="G88" s="366"/>
      <c r="H88" s="366"/>
      <c r="I88" s="366"/>
      <c r="J88" s="366"/>
      <c r="K88" s="366"/>
      <c r="L88" s="366"/>
      <c r="M88" s="366"/>
      <c r="N88" s="366"/>
      <c r="O88" s="60"/>
    </row>
    <row r="89" spans="1:15">
      <c r="A89" s="366"/>
      <c r="B89" s="366"/>
      <c r="C89" s="366"/>
      <c r="D89" s="366"/>
      <c r="E89" s="366"/>
      <c r="F89" s="366"/>
      <c r="G89" s="366"/>
      <c r="H89" s="366"/>
      <c r="I89" s="366"/>
      <c r="J89" s="366"/>
      <c r="K89" s="366"/>
      <c r="L89" s="366"/>
      <c r="M89" s="366"/>
      <c r="N89" s="366"/>
      <c r="O89" s="60"/>
    </row>
    <row r="90" spans="1:15">
      <c r="A90" s="366"/>
      <c r="B90" s="366"/>
      <c r="C90" s="366"/>
      <c r="D90" s="366"/>
      <c r="E90" s="366"/>
      <c r="F90" s="366"/>
      <c r="G90" s="366"/>
      <c r="H90" s="366"/>
      <c r="I90" s="366"/>
      <c r="J90" s="366"/>
      <c r="K90" s="366"/>
      <c r="L90" s="366"/>
      <c r="M90" s="366"/>
      <c r="N90" s="366"/>
      <c r="O90" s="60"/>
    </row>
    <row r="91" spans="1:15">
      <c r="A91" s="366"/>
      <c r="B91" s="366"/>
      <c r="C91" s="366"/>
      <c r="D91" s="366"/>
      <c r="E91" s="366"/>
      <c r="F91" s="366"/>
      <c r="G91" s="366"/>
      <c r="H91" s="366"/>
      <c r="I91" s="366"/>
      <c r="J91" s="366"/>
      <c r="K91" s="366"/>
      <c r="L91" s="366"/>
      <c r="M91" s="366"/>
      <c r="N91" s="366"/>
      <c r="O91" s="60"/>
    </row>
    <row r="92" spans="1:15">
      <c r="A92" s="366"/>
      <c r="B92" s="366"/>
      <c r="C92" s="366"/>
      <c r="D92" s="366"/>
      <c r="E92" s="366"/>
      <c r="F92" s="366"/>
      <c r="G92" s="366"/>
      <c r="H92" s="366"/>
      <c r="I92" s="366"/>
      <c r="J92" s="366"/>
      <c r="K92" s="366"/>
      <c r="L92" s="366"/>
      <c r="M92" s="366"/>
      <c r="N92" s="366"/>
      <c r="O92" s="60"/>
    </row>
    <row r="93" spans="1:15">
      <c r="A93" s="366"/>
      <c r="B93" s="366"/>
      <c r="C93" s="366"/>
      <c r="D93" s="366"/>
      <c r="E93" s="366"/>
      <c r="F93" s="366"/>
      <c r="G93" s="366"/>
      <c r="H93" s="366"/>
      <c r="I93" s="366"/>
      <c r="J93" s="366"/>
      <c r="K93" s="366"/>
      <c r="L93" s="366"/>
      <c r="M93" s="366"/>
      <c r="N93" s="366"/>
      <c r="O93" s="60"/>
    </row>
    <row r="94" spans="1:15">
      <c r="A94" s="366"/>
      <c r="B94" s="366"/>
      <c r="C94" s="366"/>
      <c r="D94" s="366"/>
      <c r="E94" s="366"/>
      <c r="F94" s="366"/>
      <c r="G94" s="366"/>
      <c r="H94" s="366"/>
      <c r="I94" s="366"/>
      <c r="J94" s="366"/>
      <c r="K94" s="366"/>
      <c r="L94" s="366"/>
      <c r="M94" s="366"/>
      <c r="N94" s="366"/>
      <c r="O94" s="60"/>
    </row>
    <row r="95" spans="1:15">
      <c r="A95" s="366"/>
      <c r="B95" s="366"/>
      <c r="C95" s="366"/>
      <c r="D95" s="366"/>
      <c r="E95" s="366"/>
      <c r="F95" s="366"/>
      <c r="G95" s="366"/>
      <c r="H95" s="366"/>
      <c r="I95" s="366"/>
      <c r="J95" s="366"/>
      <c r="K95" s="366"/>
      <c r="L95" s="366"/>
      <c r="M95" s="366"/>
      <c r="N95" s="366"/>
      <c r="O95" s="60"/>
    </row>
    <row r="96" spans="1:15">
      <c r="A96" s="366"/>
      <c r="B96" s="366"/>
      <c r="C96" s="366"/>
      <c r="D96" s="366"/>
      <c r="E96" s="366"/>
      <c r="F96" s="366"/>
      <c r="G96" s="366"/>
      <c r="H96" s="366"/>
      <c r="I96" s="366"/>
      <c r="J96" s="366"/>
      <c r="K96" s="366"/>
      <c r="L96" s="366"/>
      <c r="M96" s="366"/>
      <c r="N96" s="366"/>
      <c r="O96" s="60"/>
    </row>
    <row r="97" spans="1:15">
      <c r="A97" s="366"/>
      <c r="B97" s="366"/>
      <c r="C97" s="366"/>
      <c r="D97" s="366"/>
      <c r="E97" s="366"/>
      <c r="F97" s="366"/>
      <c r="G97" s="366"/>
      <c r="H97" s="366"/>
      <c r="I97" s="366"/>
      <c r="J97" s="366"/>
      <c r="K97" s="366"/>
      <c r="L97" s="366"/>
      <c r="M97" s="366"/>
      <c r="N97" s="366"/>
      <c r="O97" s="60"/>
    </row>
    <row r="98" spans="1:15">
      <c r="A98" s="366"/>
      <c r="B98" s="366"/>
      <c r="C98" s="366"/>
      <c r="D98" s="366"/>
      <c r="E98" s="366"/>
      <c r="F98" s="366"/>
      <c r="G98" s="366"/>
      <c r="H98" s="366"/>
      <c r="I98" s="366"/>
      <c r="J98" s="366"/>
      <c r="K98" s="366"/>
      <c r="L98" s="366"/>
      <c r="M98" s="366"/>
      <c r="N98" s="366"/>
      <c r="O98" s="60"/>
    </row>
    <row r="99" spans="1:15">
      <c r="A99" s="366"/>
      <c r="B99" s="366"/>
      <c r="C99" s="366"/>
      <c r="D99" s="366"/>
      <c r="E99" s="366"/>
      <c r="F99" s="366"/>
      <c r="G99" s="366"/>
      <c r="H99" s="366"/>
      <c r="I99" s="366"/>
      <c r="J99" s="366"/>
      <c r="K99" s="366"/>
      <c r="L99" s="366"/>
      <c r="M99" s="366"/>
      <c r="N99" s="366"/>
      <c r="O99" s="60"/>
    </row>
    <row r="100" spans="1:15">
      <c r="A100" s="366"/>
      <c r="B100" s="366"/>
      <c r="C100" s="366"/>
      <c r="D100" s="366"/>
      <c r="E100" s="366"/>
      <c r="F100" s="366"/>
      <c r="G100" s="366"/>
      <c r="H100" s="366"/>
      <c r="I100" s="366"/>
      <c r="J100" s="366"/>
      <c r="K100" s="366"/>
      <c r="L100" s="366"/>
      <c r="M100" s="366"/>
      <c r="N100" s="366"/>
      <c r="O100" s="60"/>
    </row>
    <row r="101" spans="1:15">
      <c r="A101" s="366"/>
      <c r="B101" s="366"/>
      <c r="C101" s="366"/>
      <c r="D101" s="366"/>
      <c r="E101" s="366"/>
      <c r="F101" s="366"/>
      <c r="G101" s="366"/>
      <c r="H101" s="366"/>
      <c r="I101" s="366"/>
      <c r="J101" s="366"/>
      <c r="K101" s="366"/>
      <c r="L101" s="366"/>
      <c r="M101" s="366"/>
      <c r="N101" s="366"/>
      <c r="O101" s="60"/>
    </row>
    <row r="102" spans="1:15">
      <c r="A102" s="366"/>
      <c r="B102" s="366"/>
      <c r="C102" s="366"/>
      <c r="D102" s="366"/>
      <c r="E102" s="366"/>
      <c r="F102" s="366"/>
      <c r="G102" s="366"/>
      <c r="H102" s="366"/>
      <c r="I102" s="366"/>
      <c r="J102" s="366"/>
      <c r="K102" s="366"/>
      <c r="L102" s="366"/>
      <c r="M102" s="366"/>
      <c r="N102" s="366"/>
      <c r="O102" s="60"/>
    </row>
    <row r="103" spans="1:15">
      <c r="A103" s="366"/>
      <c r="B103" s="366"/>
      <c r="C103" s="366"/>
      <c r="D103" s="366"/>
      <c r="E103" s="366"/>
      <c r="F103" s="366"/>
      <c r="G103" s="366"/>
      <c r="H103" s="366"/>
      <c r="I103" s="366"/>
      <c r="J103" s="366"/>
      <c r="K103" s="366"/>
      <c r="L103" s="366"/>
      <c r="M103" s="366"/>
      <c r="N103" s="366"/>
      <c r="O103" s="60"/>
    </row>
    <row r="104" spans="1:15">
      <c r="A104" s="366"/>
      <c r="B104" s="366"/>
      <c r="C104" s="366"/>
      <c r="D104" s="366"/>
      <c r="E104" s="366"/>
      <c r="F104" s="366"/>
      <c r="G104" s="366"/>
      <c r="H104" s="366"/>
      <c r="I104" s="366"/>
      <c r="J104" s="366"/>
      <c r="K104" s="366"/>
      <c r="L104" s="366"/>
      <c r="M104" s="366"/>
      <c r="N104" s="366"/>
      <c r="O104" s="60"/>
    </row>
    <row r="105" spans="1:15">
      <c r="A105" s="366"/>
      <c r="B105" s="366"/>
      <c r="C105" s="366"/>
      <c r="D105" s="366"/>
      <c r="E105" s="366"/>
      <c r="F105" s="366"/>
      <c r="G105" s="366"/>
      <c r="H105" s="366"/>
      <c r="I105" s="366"/>
      <c r="J105" s="366"/>
      <c r="K105" s="366"/>
      <c r="L105" s="366"/>
      <c r="M105" s="366"/>
      <c r="N105" s="366"/>
      <c r="O105" s="60"/>
    </row>
    <row r="106" spans="1:15">
      <c r="A106" s="366"/>
      <c r="B106" s="366"/>
      <c r="C106" s="366"/>
      <c r="D106" s="366"/>
      <c r="E106" s="366"/>
      <c r="F106" s="366"/>
      <c r="G106" s="366"/>
      <c r="H106" s="366"/>
      <c r="I106" s="366"/>
      <c r="J106" s="366"/>
      <c r="K106" s="366"/>
      <c r="L106" s="366"/>
      <c r="M106" s="366"/>
      <c r="N106" s="366"/>
      <c r="O106" s="60"/>
    </row>
    <row r="107" spans="1:15">
      <c r="A107" s="366"/>
      <c r="B107" s="366"/>
      <c r="C107" s="366"/>
      <c r="D107" s="366"/>
      <c r="E107" s="366"/>
      <c r="F107" s="366"/>
      <c r="G107" s="366"/>
      <c r="H107" s="366"/>
      <c r="I107" s="366"/>
      <c r="J107" s="366"/>
      <c r="K107" s="366"/>
      <c r="L107" s="366"/>
      <c r="M107" s="366"/>
      <c r="N107" s="366"/>
      <c r="O107" s="60"/>
    </row>
    <row r="108" spans="1:15">
      <c r="A108" s="3"/>
      <c r="B108" s="3"/>
      <c r="C108" s="3"/>
      <c r="D108" s="3"/>
      <c r="E108" s="3"/>
      <c r="F108" s="62"/>
      <c r="G108" s="367"/>
      <c r="H108" s="367"/>
      <c r="I108" s="367"/>
      <c r="J108" s="63"/>
      <c r="K108" s="3"/>
      <c r="L108" s="3"/>
      <c r="M108" s="3"/>
      <c r="N108" s="3"/>
    </row>
    <row r="109" spans="1:15">
      <c r="F109" s="61"/>
      <c r="G109" s="367"/>
      <c r="H109" s="367"/>
      <c r="I109" s="367"/>
      <c r="J109" s="60"/>
    </row>
    <row r="110" spans="1:15">
      <c r="F110" s="61"/>
      <c r="G110" s="367"/>
      <c r="H110" s="367"/>
      <c r="I110" s="367"/>
      <c r="J110" s="60"/>
    </row>
    <row r="111" spans="1:15">
      <c r="F111" s="61"/>
      <c r="G111" s="367"/>
      <c r="H111" s="367"/>
      <c r="I111" s="367"/>
      <c r="J111" s="60"/>
    </row>
    <row r="112" spans="1:15">
      <c r="F112" s="61"/>
      <c r="G112" s="367"/>
      <c r="H112" s="367"/>
      <c r="I112" s="367"/>
      <c r="J112" s="60"/>
    </row>
    <row r="113" spans="6:10">
      <c r="F113" s="61"/>
      <c r="G113" s="367"/>
      <c r="H113" s="367"/>
      <c r="I113" s="367"/>
      <c r="J113" s="60"/>
    </row>
    <row r="114" spans="6:10">
      <c r="F114" s="61"/>
      <c r="G114" s="367"/>
      <c r="H114" s="367"/>
      <c r="I114" s="367"/>
      <c r="J114" s="60"/>
    </row>
    <row r="115" spans="6:10">
      <c r="F115" s="61"/>
      <c r="G115" s="367"/>
      <c r="H115" s="367"/>
      <c r="I115" s="367"/>
      <c r="J115" s="60"/>
    </row>
    <row r="116" spans="6:10">
      <c r="F116" s="61"/>
      <c r="G116" s="367"/>
      <c r="H116" s="367"/>
      <c r="I116" s="367"/>
      <c r="J116" s="60"/>
    </row>
    <row r="117" spans="6:10">
      <c r="F117" s="61"/>
      <c r="G117" s="367"/>
      <c r="H117" s="367"/>
      <c r="I117" s="367"/>
      <c r="J117" s="60"/>
    </row>
    <row r="118" spans="6:10">
      <c r="F118" s="61"/>
      <c r="G118" s="367"/>
      <c r="H118" s="367"/>
      <c r="I118" s="367"/>
      <c r="J118" s="60"/>
    </row>
    <row r="119" spans="6:10">
      <c r="F119" s="61"/>
      <c r="G119" s="367"/>
      <c r="H119" s="367"/>
      <c r="I119" s="367"/>
      <c r="J119" s="60"/>
    </row>
    <row r="120" spans="6:10">
      <c r="F120" s="61"/>
      <c r="G120" s="367"/>
      <c r="H120" s="367"/>
      <c r="I120" s="367"/>
      <c r="J120" s="60"/>
    </row>
    <row r="121" spans="6:10">
      <c r="F121" s="61"/>
      <c r="G121" s="367"/>
      <c r="H121" s="367"/>
      <c r="I121" s="367"/>
      <c r="J121" s="60"/>
    </row>
    <row r="122" spans="6:10">
      <c r="F122" s="61"/>
      <c r="G122" s="367"/>
      <c r="H122" s="367"/>
      <c r="I122" s="367"/>
      <c r="J122" s="60"/>
    </row>
    <row r="123" spans="6:10">
      <c r="F123" s="61"/>
      <c r="G123" s="367"/>
      <c r="H123" s="367"/>
      <c r="I123" s="367"/>
      <c r="J123" s="60"/>
    </row>
    <row r="124" spans="6:10">
      <c r="F124" s="61"/>
      <c r="G124" s="367"/>
      <c r="H124" s="367"/>
      <c r="I124" s="367"/>
      <c r="J124" s="60"/>
    </row>
    <row r="125" spans="6:10">
      <c r="F125" s="61"/>
      <c r="G125" s="367"/>
      <c r="H125" s="367"/>
      <c r="I125" s="367"/>
      <c r="J125" s="60"/>
    </row>
    <row r="126" spans="6:10">
      <c r="F126" s="61"/>
      <c r="G126" s="367"/>
      <c r="H126" s="367"/>
      <c r="I126" s="367"/>
      <c r="J126" s="60"/>
    </row>
    <row r="127" spans="6:10">
      <c r="F127" s="61"/>
      <c r="G127" s="367"/>
      <c r="H127" s="367"/>
      <c r="I127" s="367"/>
      <c r="J127" s="60"/>
    </row>
    <row r="128" spans="6:10">
      <c r="F128" s="61"/>
      <c r="G128" s="367"/>
      <c r="H128" s="367"/>
      <c r="I128" s="367"/>
      <c r="J128" s="60"/>
    </row>
    <row r="129" spans="6:10">
      <c r="F129" s="61"/>
      <c r="G129" s="367"/>
      <c r="H129" s="367"/>
      <c r="I129" s="367"/>
      <c r="J129" s="60"/>
    </row>
    <row r="130" spans="6:10">
      <c r="F130" s="61"/>
      <c r="G130" s="367"/>
      <c r="H130" s="367"/>
      <c r="I130" s="367"/>
      <c r="J130" s="60"/>
    </row>
    <row r="131" spans="6:10">
      <c r="F131" s="61"/>
      <c r="G131" s="367"/>
      <c r="H131" s="367"/>
      <c r="I131" s="367"/>
      <c r="J131" s="60"/>
    </row>
    <row r="132" spans="6:10">
      <c r="F132" s="61"/>
      <c r="G132" s="367"/>
      <c r="H132" s="367"/>
      <c r="I132" s="367"/>
      <c r="J132" s="60"/>
    </row>
    <row r="133" spans="6:10">
      <c r="F133" s="61"/>
      <c r="G133" s="367"/>
      <c r="H133" s="367"/>
      <c r="I133" s="367"/>
      <c r="J133" s="60"/>
    </row>
    <row r="134" spans="6:10">
      <c r="F134" s="61"/>
      <c r="G134" s="367"/>
      <c r="H134" s="367"/>
      <c r="I134" s="367"/>
      <c r="J134" s="60"/>
    </row>
    <row r="135" spans="6:10">
      <c r="F135" s="61"/>
      <c r="G135" s="367"/>
      <c r="H135" s="367"/>
      <c r="I135" s="367"/>
      <c r="J135" s="60"/>
    </row>
    <row r="136" spans="6:10">
      <c r="F136" s="61"/>
      <c r="G136" s="367"/>
      <c r="H136" s="367"/>
      <c r="I136" s="367"/>
      <c r="J136" s="60"/>
    </row>
    <row r="137" spans="6:10">
      <c r="F137" s="61"/>
      <c r="G137" s="367"/>
      <c r="H137" s="367"/>
      <c r="I137" s="367"/>
      <c r="J137" s="60"/>
    </row>
    <row r="138" spans="6:10">
      <c r="F138" s="61"/>
      <c r="G138" s="367"/>
      <c r="H138" s="367"/>
      <c r="I138" s="367"/>
      <c r="J138" s="60"/>
    </row>
    <row r="139" spans="6:10">
      <c r="F139" s="61"/>
      <c r="G139" s="367"/>
      <c r="H139" s="367"/>
      <c r="I139" s="367"/>
      <c r="J139" s="60"/>
    </row>
    <row r="140" spans="6:10">
      <c r="F140" s="61"/>
      <c r="G140" s="367"/>
      <c r="H140" s="367"/>
      <c r="I140" s="367"/>
      <c r="J140" s="60"/>
    </row>
    <row r="141" spans="6:10">
      <c r="F141" s="61"/>
      <c r="G141" s="367"/>
      <c r="H141" s="367"/>
      <c r="I141" s="367"/>
      <c r="J141" s="60"/>
    </row>
    <row r="142" spans="6:10">
      <c r="F142" s="61"/>
      <c r="G142" s="367"/>
      <c r="H142" s="367"/>
      <c r="I142" s="367"/>
      <c r="J142" s="60"/>
    </row>
    <row r="143" spans="6:10">
      <c r="F143" s="61"/>
      <c r="G143" s="367"/>
      <c r="H143" s="367"/>
      <c r="I143" s="367"/>
      <c r="J143" s="60"/>
    </row>
    <row r="144" spans="6:10">
      <c r="F144" s="61"/>
      <c r="G144" s="367"/>
      <c r="H144" s="367"/>
      <c r="I144" s="367"/>
      <c r="J144" s="60"/>
    </row>
    <row r="145" spans="6:10">
      <c r="F145" s="61"/>
      <c r="G145" s="367"/>
      <c r="H145" s="367"/>
      <c r="I145" s="367"/>
      <c r="J145" s="60"/>
    </row>
    <row r="146" spans="6:10">
      <c r="F146" s="61"/>
      <c r="G146" s="367"/>
      <c r="H146" s="367"/>
      <c r="I146" s="367"/>
      <c r="J146" s="60"/>
    </row>
    <row r="147" spans="6:10">
      <c r="F147" s="61"/>
      <c r="G147" s="367"/>
      <c r="H147" s="367"/>
      <c r="I147" s="367"/>
      <c r="J147" s="60"/>
    </row>
    <row r="148" spans="6:10">
      <c r="F148" s="61"/>
      <c r="G148" s="367"/>
      <c r="H148" s="367"/>
      <c r="I148" s="367"/>
      <c r="J148" s="60"/>
    </row>
    <row r="149" spans="6:10">
      <c r="F149" s="61"/>
      <c r="G149" s="367"/>
      <c r="H149" s="367"/>
      <c r="I149" s="367"/>
      <c r="J149" s="60"/>
    </row>
  </sheetData>
  <sheetProtection algorithmName="SHA-512" hashValue="abpSeT1tJTlCUo1u4OWgPEShOaEASndhRUUICO8WnOelvbkwyb6ZmcdD8/LM2Rip8dIdkjcQjgqmLcKE6UemZg==" saltValue="r8cMWvfBVbTIWjN9BFlf8A==" spinCount="100000" sheet="1" selectLockedCells="1"/>
  <mergeCells count="4">
    <mergeCell ref="A1:F1"/>
    <mergeCell ref="A2:F2"/>
    <mergeCell ref="A3:F3"/>
    <mergeCell ref="A45:F46"/>
  </mergeCells>
  <phoneticPr fontId="53" type="noConversion"/>
  <dataValidations count="5">
    <dataValidation type="list" allowBlank="1" showInputMessage="1" showErrorMessage="1" sqref="A10:A40" xr:uid="{32E8BF08-2114-47A7-BB1C-2F000682C020}">
      <formula1>YEARTAKEN</formula1>
    </dataValidation>
    <dataValidation type="list" allowBlank="1" showInputMessage="1" showErrorMessage="1" sqref="F10 F12:F41" xr:uid="{AA78AB4E-504C-4F06-9F2A-1F0D789412EB}">
      <formula1>APIB</formula1>
    </dataValidation>
    <dataValidation type="list" allowBlank="1" showInputMessage="1" showErrorMessage="1" sqref="C10:C41" xr:uid="{CE1E848B-CC43-4104-8E97-B145113FED1B}">
      <formula1>Grade</formula1>
    </dataValidation>
    <dataValidation type="whole" allowBlank="1" showInputMessage="1" showErrorMessage="1" sqref="A41" xr:uid="{F31985D0-97B7-4AE8-8BA7-9A9C34D52315}">
      <formula1>10</formula1>
      <formula2>13</formula2>
    </dataValidation>
    <dataValidation type="list" allowBlank="1" showInputMessage="1" showErrorMessage="1" sqref="E10:E41 F11" xr:uid="{537BE5E8-1FF0-45C6-ACCB-86D05B3174C3}">
      <formula1>Hours</formula1>
    </dataValidation>
  </dataValidations>
  <pageMargins left="0.25" right="0.25" top="0.75" bottom="0.5" header="0.25" footer="0.25"/>
  <pageSetup scale="94" orientation="portrait" horizontalDpi="4294967293" r:id="rId1"/>
  <headerFooter alignWithMargins="0">
    <oddHeader xml:space="preserve">&amp;L
APPLICANT NAME:___________________________________________________&amp;C&amp;"Arial,Bold"FLORIDA ENGINEERING SOCIETY - FORM B
</oddHeader>
    <oddFooter>&amp;C&amp;"Arial,Bold"FLORIDA ENGINEERING HIGH SCHOOL
SCHOLARSHIP GRADE WORKSHEET - FORM B</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57"/>
  <sheetViews>
    <sheetView zoomScaleNormal="100" workbookViewId="0">
      <selection activeCell="Q13" sqref="Q13"/>
    </sheetView>
  </sheetViews>
  <sheetFormatPr defaultRowHeight="12.75"/>
  <cols>
    <col min="1" max="1" width="11.28515625" customWidth="1"/>
    <col min="2" max="2" width="13.85546875" customWidth="1"/>
    <col min="3" max="3" width="9.7109375" customWidth="1"/>
    <col min="4" max="4" width="13" customWidth="1"/>
    <col min="5" max="5" width="11.7109375" customWidth="1"/>
    <col min="6" max="6" width="11.42578125" customWidth="1"/>
    <col min="7" max="8" width="11.5703125" customWidth="1"/>
    <col min="9" max="9" width="14" customWidth="1"/>
    <col min="10" max="10" width="9.85546875" customWidth="1"/>
    <col min="11" max="11" width="12.28515625" customWidth="1"/>
  </cols>
  <sheetData>
    <row r="1" spans="1:11">
      <c r="A1" s="123" t="s">
        <v>104</v>
      </c>
      <c r="B1" s="124"/>
      <c r="C1" s="124"/>
      <c r="D1" s="124"/>
      <c r="E1" s="124"/>
      <c r="F1" s="124"/>
      <c r="G1" s="124"/>
    </row>
    <row r="2" spans="1:11" ht="15.75">
      <c r="A2" s="579" t="s">
        <v>9</v>
      </c>
      <c r="B2" s="579"/>
      <c r="C2" s="579"/>
      <c r="D2" s="579"/>
      <c r="E2" s="579"/>
      <c r="F2" s="579"/>
      <c r="G2" s="579"/>
      <c r="H2" s="579"/>
      <c r="I2" s="579"/>
      <c r="J2" s="579"/>
      <c r="K2" s="579"/>
    </row>
    <row r="3" spans="1:11" ht="15.75">
      <c r="A3" s="579" t="str">
        <f>'Certification Sheet'!A1</f>
        <v>2024-2025 FLORIDA ENGINEERING SOCIETY HIGH SCHOOL GRADUATE</v>
      </c>
      <c r="B3" s="579"/>
      <c r="C3" s="579"/>
      <c r="D3" s="579"/>
      <c r="E3" s="579"/>
      <c r="F3" s="579"/>
      <c r="G3" s="579"/>
      <c r="H3" s="579"/>
      <c r="I3" s="579"/>
      <c r="J3" s="579"/>
      <c r="K3" s="579"/>
    </row>
    <row r="4" spans="1:11">
      <c r="A4" s="136" t="s">
        <v>31</v>
      </c>
      <c r="B4" s="137"/>
      <c r="C4" s="137"/>
      <c r="D4" s="137"/>
      <c r="E4" s="137"/>
      <c r="F4" s="137"/>
      <c r="G4" s="137"/>
    </row>
    <row r="5" spans="1:11">
      <c r="C5" s="81" t="s">
        <v>67</v>
      </c>
      <c r="D5" t="s">
        <v>68</v>
      </c>
    </row>
    <row r="6" spans="1:11">
      <c r="C6" s="81" t="s">
        <v>69</v>
      </c>
      <c r="D6" t="s">
        <v>70</v>
      </c>
    </row>
    <row r="7" spans="1:11">
      <c r="C7" s="81" t="s">
        <v>71</v>
      </c>
      <c r="D7" t="s">
        <v>72</v>
      </c>
    </row>
    <row r="8" spans="1:11" ht="13.5" thickBot="1"/>
    <row r="9" spans="1:11" ht="13.5" thickBot="1">
      <c r="A9" s="24"/>
      <c r="B9" s="24"/>
      <c r="C9" s="24"/>
      <c r="D9" s="24"/>
      <c r="E9" s="24"/>
      <c r="F9" s="24"/>
      <c r="G9" s="24"/>
      <c r="H9" s="24"/>
      <c r="I9" s="24"/>
      <c r="J9" s="24"/>
      <c r="K9" s="24"/>
    </row>
    <row r="10" spans="1:11" ht="15">
      <c r="A10" s="566" t="s">
        <v>73</v>
      </c>
      <c r="B10" s="567"/>
      <c r="C10" s="567"/>
      <c r="D10" s="567"/>
      <c r="E10" s="567"/>
      <c r="F10" s="567"/>
      <c r="G10" s="567"/>
      <c r="H10" s="567"/>
      <c r="I10" s="567"/>
      <c r="J10" s="567"/>
      <c r="K10" s="82"/>
    </row>
    <row r="11" spans="1:11">
      <c r="A11" s="83" t="s">
        <v>74</v>
      </c>
      <c r="B11" s="84"/>
      <c r="C11" s="118">
        <f>'Application PAGE 1'!B6</f>
        <v>0</v>
      </c>
      <c r="D11" s="85"/>
      <c r="E11" s="86" t="s">
        <v>75</v>
      </c>
      <c r="F11" s="118">
        <f>'Application PAGE 1'!B7</f>
        <v>0</v>
      </c>
      <c r="G11" s="85"/>
      <c r="H11" s="456"/>
      <c r="I11" s="84"/>
      <c r="J11" s="84"/>
      <c r="K11" s="87"/>
    </row>
    <row r="12" spans="1:11" ht="13.5" thickBot="1">
      <c r="A12" s="88" t="s">
        <v>76</v>
      </c>
      <c r="B12" s="89"/>
      <c r="C12" s="119">
        <f>'Application PAGE 1'!B10</f>
        <v>0</v>
      </c>
      <c r="D12" s="90"/>
      <c r="E12" s="91" t="s">
        <v>77</v>
      </c>
      <c r="F12" s="119">
        <f>'Application PAGE 1'!B11</f>
        <v>0</v>
      </c>
      <c r="G12" s="120">
        <f>'Application PAGE 1'!B12</f>
        <v>0</v>
      </c>
      <c r="H12" s="91" t="s">
        <v>78</v>
      </c>
      <c r="I12" s="119">
        <f>'Application PAGE 1'!B8</f>
        <v>0</v>
      </c>
      <c r="J12" s="89"/>
      <c r="K12" s="92"/>
    </row>
    <row r="13" spans="1:11">
      <c r="A13" s="163"/>
      <c r="B13" s="163"/>
      <c r="C13" s="203"/>
      <c r="D13" s="163"/>
      <c r="E13" s="163"/>
      <c r="F13" s="203"/>
      <c r="G13" s="203"/>
      <c r="H13" s="163"/>
      <c r="I13" s="203"/>
      <c r="J13" s="163"/>
      <c r="K13" s="163"/>
    </row>
    <row r="14" spans="1:11" ht="13.5" thickBot="1">
      <c r="A14" s="165"/>
      <c r="B14" s="165"/>
      <c r="C14" s="165"/>
      <c r="D14" s="165"/>
      <c r="E14" s="165"/>
      <c r="F14" s="165"/>
      <c r="G14" s="165"/>
      <c r="H14" s="165"/>
      <c r="I14" s="165"/>
      <c r="J14" s="165"/>
      <c r="K14" s="165"/>
    </row>
    <row r="15" spans="1:11" ht="15">
      <c r="A15" s="290" t="s">
        <v>21</v>
      </c>
      <c r="B15" s="291"/>
      <c r="C15" s="291"/>
      <c r="D15" s="291"/>
      <c r="E15" s="291"/>
      <c r="F15" s="291"/>
      <c r="G15" s="291"/>
      <c r="H15" s="291"/>
      <c r="I15" s="291"/>
      <c r="J15" s="291"/>
      <c r="K15" s="292"/>
    </row>
    <row r="16" spans="1:11">
      <c r="A16" s="178"/>
      <c r="B16" s="279" t="s">
        <v>79</v>
      </c>
      <c r="C16" s="285"/>
      <c r="D16" s="287" t="s">
        <v>264</v>
      </c>
      <c r="E16" s="287"/>
      <c r="F16" s="180" t="s">
        <v>19</v>
      </c>
      <c r="G16" s="582" t="s">
        <v>80</v>
      </c>
      <c r="H16" s="583"/>
      <c r="I16" s="583" t="s">
        <v>81</v>
      </c>
      <c r="J16" s="583"/>
      <c r="K16" s="181" t="s">
        <v>20</v>
      </c>
    </row>
    <row r="17" spans="1:19">
      <c r="A17" s="182"/>
      <c r="B17" s="457" t="s">
        <v>82</v>
      </c>
      <c r="C17" s="286"/>
      <c r="D17" s="278" t="s">
        <v>83</v>
      </c>
      <c r="E17" s="278"/>
      <c r="F17" s="184">
        <f>B19+D19</f>
        <v>0</v>
      </c>
      <c r="G17" s="581" t="s">
        <v>84</v>
      </c>
      <c r="H17" s="580"/>
      <c r="I17" s="580" t="s">
        <v>85</v>
      </c>
      <c r="J17" s="580"/>
      <c r="K17" s="191">
        <f>I19+G19</f>
        <v>0</v>
      </c>
    </row>
    <row r="18" spans="1:19">
      <c r="A18" s="185" t="s">
        <v>17</v>
      </c>
      <c r="B18" s="183">
        <f>'Application PAGE 2'!B29</f>
        <v>0</v>
      </c>
      <c r="C18" s="37"/>
      <c r="D18" s="183">
        <f>'Application PAGE 2'!C29</f>
        <v>0</v>
      </c>
      <c r="E18" s="183"/>
      <c r="F18" s="458" t="s">
        <v>17</v>
      </c>
      <c r="G18" s="465">
        <f>'Application PAGE 2'!D29</f>
        <v>0</v>
      </c>
      <c r="H18" s="465"/>
      <c r="I18" s="465">
        <f>'Application PAGE 2'!E29</f>
        <v>0</v>
      </c>
      <c r="J18" s="465"/>
      <c r="K18" s="192"/>
    </row>
    <row r="19" spans="1:19">
      <c r="A19" s="186" t="s">
        <v>18</v>
      </c>
      <c r="B19" s="278">
        <f>IF(B18=800,7.5,IF(AND(B18&lt;800,B18&gt;=760),6.5,IF(AND(B18&lt;760,B18&gt;=720),5.5,IF(AND(B18&lt;720,B18&gt;=680),4.5,IF(AND(B18&lt;680,B18&gt;=640),3.5,0)))))</f>
        <v>0</v>
      </c>
      <c r="C19" s="286"/>
      <c r="D19" s="278">
        <f>IF(D18=800,7.5,IF(AND(D18&lt;800,D18&gt;=740),6.5,IF(AND(D18&lt;740,D18&gt;=680),5.5,IF(AND(D18&lt;680,D18&gt;=620),4.5,IF(AND(D18&lt;620,D18&gt;=560),3.5,0)))))</f>
        <v>0</v>
      </c>
      <c r="E19" s="278"/>
      <c r="F19" s="187" t="s">
        <v>18</v>
      </c>
      <c r="G19" s="580">
        <f>IF(G18=36,7.5,IF(AND(G18&lt;36,G18&gt;=34),6.5,IF(AND(G18&lt;34,G18&gt;=32),5.5,IF(AND(G18&lt;32,G18&gt;=30),4.5,IF(AND(G18&lt;30,G18&gt;=28),3.5,0)))))</f>
        <v>0</v>
      </c>
      <c r="H19" s="580"/>
      <c r="I19" s="580">
        <f>IF(I18=36,7.5,IF(AND(I18&lt;36,I18&gt;=33),6.5,IF(AND(I18&lt;33,I18&gt;=30),5.5,IF(AND(I18&lt;30,I18&gt;=27),4.5,IF(AND(I18&lt;27,I18&gt;=24),3.5,0)))))</f>
        <v>0</v>
      </c>
      <c r="J19" s="580"/>
      <c r="K19" s="135"/>
    </row>
    <row r="20" spans="1:19" ht="13.5" thickBot="1">
      <c r="A20" s="197"/>
      <c r="B20" s="183"/>
      <c r="C20" s="183"/>
      <c r="D20" s="183"/>
      <c r="E20" s="183"/>
      <c r="F20" s="189"/>
      <c r="G20" s="183"/>
      <c r="H20" s="183"/>
      <c r="I20" s="183"/>
      <c r="J20" s="179"/>
      <c r="K20" s="198"/>
    </row>
    <row r="21" spans="1:19" ht="13.5" thickBot="1">
      <c r="A21" s="199"/>
      <c r="B21" s="195"/>
      <c r="C21" s="195"/>
      <c r="D21" s="195"/>
      <c r="E21" s="195"/>
      <c r="F21" s="196"/>
      <c r="G21" s="193"/>
      <c r="H21" s="194"/>
      <c r="I21" s="194"/>
      <c r="J21" s="158" t="s">
        <v>6</v>
      </c>
      <c r="K21" s="162">
        <f>IF(F17&gt;K17, F17, K17)</f>
        <v>0</v>
      </c>
    </row>
    <row r="22" spans="1:19">
      <c r="A22" s="189"/>
      <c r="B22" s="183"/>
      <c r="C22" s="183"/>
      <c r="D22" s="183"/>
      <c r="E22" s="183"/>
      <c r="F22" s="189"/>
      <c r="G22" s="183"/>
      <c r="H22" s="183"/>
      <c r="I22" s="183"/>
      <c r="J22" s="201"/>
      <c r="K22" s="202"/>
    </row>
    <row r="23" spans="1:19" ht="13.5" thickBot="1">
      <c r="J23" s="165"/>
      <c r="K23" s="190"/>
    </row>
    <row r="24" spans="1:19" ht="15" customHeight="1">
      <c r="A24" s="566" t="s">
        <v>286</v>
      </c>
      <c r="B24" s="567"/>
      <c r="C24" s="567"/>
      <c r="D24" s="567"/>
      <c r="E24" s="567"/>
      <c r="F24" s="567"/>
      <c r="G24" s="567"/>
      <c r="H24" s="567"/>
      <c r="I24" s="567"/>
      <c r="J24" s="567"/>
      <c r="K24" s="568"/>
      <c r="M24" s="559" t="s">
        <v>310</v>
      </c>
      <c r="N24" s="559"/>
      <c r="O24" s="559"/>
      <c r="P24" s="559"/>
      <c r="Q24" s="559"/>
      <c r="R24" s="559"/>
      <c r="S24" s="559"/>
    </row>
    <row r="25" spans="1:19" ht="13.5" customHeight="1" thickBot="1">
      <c r="A25" s="571" t="s">
        <v>287</v>
      </c>
      <c r="B25" s="572"/>
      <c r="C25" s="343">
        <f>'Application PAGE 2'!B38</f>
        <v>0</v>
      </c>
      <c r="D25" s="173" t="s">
        <v>25</v>
      </c>
      <c r="E25" s="578" t="s">
        <v>296</v>
      </c>
      <c r="F25" s="578"/>
      <c r="G25" s="578"/>
      <c r="H25" s="174">
        <f>IF(C25&gt;=4,10,IF(C25&gt;=3.9,8,IF(C25&gt;=3.8,6,IF(C25&gt;=3.7,4,IF(C25&gt;=3.6,2,IF(C25&gt;=3.5,1,0))))))</f>
        <v>0</v>
      </c>
      <c r="I25" s="175"/>
      <c r="J25" s="176"/>
      <c r="K25" s="172"/>
      <c r="M25" s="559"/>
      <c r="N25" s="559"/>
      <c r="O25" s="559"/>
      <c r="P25" s="559"/>
      <c r="Q25" s="559"/>
      <c r="R25" s="559"/>
      <c r="S25" s="559"/>
    </row>
    <row r="26" spans="1:19" ht="13.5" customHeight="1" thickBot="1">
      <c r="D26" s="157"/>
      <c r="K26" s="93"/>
      <c r="M26" s="559"/>
      <c r="N26" s="559"/>
      <c r="O26" s="559"/>
      <c r="P26" s="559"/>
      <c r="Q26" s="559"/>
      <c r="R26" s="559"/>
      <c r="S26" s="559"/>
    </row>
    <row r="27" spans="1:19" ht="12.75" customHeight="1">
      <c r="A27" s="573" t="s">
        <v>3</v>
      </c>
      <c r="B27" s="574"/>
      <c r="C27" s="170" t="s">
        <v>293</v>
      </c>
      <c r="D27" s="171">
        <f>0.6*'Form B - Sci., Math, Mech. Draw'!E42</f>
        <v>0</v>
      </c>
      <c r="E27" s="167" t="s">
        <v>294</v>
      </c>
      <c r="F27" s="168">
        <f>1*'Form B - Sci., Math, Mech. Draw'!F42</f>
        <v>0</v>
      </c>
      <c r="G27" s="170"/>
      <c r="H27" s="171"/>
      <c r="I27" s="167"/>
      <c r="J27" s="169"/>
      <c r="K27" s="172"/>
      <c r="M27" s="559"/>
      <c r="N27" s="559"/>
      <c r="O27" s="559"/>
      <c r="P27" s="559"/>
      <c r="Q27" s="559"/>
      <c r="R27" s="559"/>
      <c r="S27" s="559"/>
    </row>
    <row r="28" spans="1:19" ht="13.5" thickBot="1">
      <c r="A28" s="576" t="s">
        <v>295</v>
      </c>
      <c r="B28" s="577"/>
      <c r="C28" s="577"/>
      <c r="D28" s="577"/>
      <c r="E28" s="577"/>
      <c r="F28" s="577"/>
      <c r="G28" s="164">
        <f>IF(D27+F27&lt;=20,D27+F27, 20)</f>
        <v>0</v>
      </c>
      <c r="H28" s="204"/>
      <c r="I28" s="205"/>
      <c r="J28" s="206"/>
      <c r="K28" s="172"/>
      <c r="M28" s="559"/>
      <c r="N28" s="559"/>
      <c r="O28" s="559"/>
      <c r="P28" s="559"/>
      <c r="Q28" s="559"/>
      <c r="R28" s="559"/>
      <c r="S28" s="559"/>
    </row>
    <row r="29" spans="1:19" ht="13.5" thickBot="1">
      <c r="A29" s="78"/>
      <c r="K29" s="177"/>
      <c r="M29" s="559"/>
      <c r="N29" s="559"/>
      <c r="O29" s="559"/>
      <c r="P29" s="559"/>
      <c r="Q29" s="559"/>
      <c r="R29" s="559"/>
      <c r="S29" s="559"/>
    </row>
    <row r="30" spans="1:19" ht="13.5" thickBot="1">
      <c r="A30" s="166"/>
      <c r="B30" s="158"/>
      <c r="C30" s="158"/>
      <c r="D30" s="575" t="s">
        <v>313</v>
      </c>
      <c r="E30" s="575"/>
      <c r="F30" s="575"/>
      <c r="G30" s="575"/>
      <c r="H30" s="575"/>
      <c r="I30" s="575"/>
      <c r="J30" s="575"/>
      <c r="K30" s="162">
        <f>SUM(G28+H25)</f>
        <v>0</v>
      </c>
      <c r="M30" s="559"/>
      <c r="N30" s="559"/>
      <c r="O30" s="559"/>
      <c r="P30" s="559"/>
      <c r="Q30" s="559"/>
      <c r="R30" s="559"/>
      <c r="S30" s="559"/>
    </row>
    <row r="31" spans="1:19">
      <c r="B31" s="121"/>
      <c r="C31" s="121"/>
      <c r="D31" s="121"/>
      <c r="E31" s="121"/>
      <c r="F31" s="121"/>
      <c r="G31" s="121"/>
      <c r="H31" s="121"/>
      <c r="I31" s="121"/>
      <c r="J31" s="121"/>
      <c r="K31" s="200"/>
    </row>
    <row r="32" spans="1:19" ht="13.5" thickBot="1"/>
    <row r="33" spans="1:11" ht="15">
      <c r="A33" s="566" t="s">
        <v>4</v>
      </c>
      <c r="B33" s="567"/>
      <c r="C33" s="567"/>
      <c r="D33" s="567"/>
      <c r="E33" s="567"/>
      <c r="F33" s="567"/>
      <c r="G33" s="567"/>
      <c r="H33" s="567"/>
      <c r="I33" s="567"/>
      <c r="J33" s="567"/>
      <c r="K33" s="568"/>
    </row>
    <row r="34" spans="1:11">
      <c r="A34" s="94"/>
      <c r="B34" s="159"/>
      <c r="C34" s="96" t="s">
        <v>86</v>
      </c>
      <c r="D34" s="96" t="s">
        <v>87</v>
      </c>
      <c r="E34" s="96" t="s">
        <v>88</v>
      </c>
      <c r="F34" s="96" t="s">
        <v>89</v>
      </c>
      <c r="G34" s="96" t="s">
        <v>90</v>
      </c>
      <c r="H34" s="96" t="s">
        <v>91</v>
      </c>
      <c r="I34" s="96" t="s">
        <v>92</v>
      </c>
      <c r="J34" s="288" t="s">
        <v>265</v>
      </c>
      <c r="K34" s="97"/>
    </row>
    <row r="35" spans="1:11" ht="51">
      <c r="A35" s="98" t="s">
        <v>93</v>
      </c>
      <c r="B35" s="160"/>
      <c r="C35" s="100" t="s">
        <v>94</v>
      </c>
      <c r="D35" s="100" t="s">
        <v>95</v>
      </c>
      <c r="E35" s="100" t="s">
        <v>96</v>
      </c>
      <c r="F35" s="100" t="s">
        <v>97</v>
      </c>
      <c r="G35" s="100" t="s">
        <v>98</v>
      </c>
      <c r="H35" s="161" t="s">
        <v>26</v>
      </c>
      <c r="I35" s="411" t="s">
        <v>309</v>
      </c>
      <c r="J35" s="411" t="s">
        <v>266</v>
      </c>
      <c r="K35" s="101" t="s">
        <v>23</v>
      </c>
    </row>
    <row r="36" spans="1:11" ht="13.5" thickBot="1">
      <c r="A36" s="102"/>
      <c r="B36" s="156"/>
      <c r="C36" s="103" t="s">
        <v>284</v>
      </c>
      <c r="D36" s="103" t="s">
        <v>99</v>
      </c>
      <c r="E36" s="103" t="s">
        <v>100</v>
      </c>
      <c r="F36" s="103" t="s">
        <v>100</v>
      </c>
      <c r="G36" s="103" t="s">
        <v>101</v>
      </c>
      <c r="H36" s="103" t="s">
        <v>101</v>
      </c>
      <c r="I36" s="289" t="s">
        <v>101</v>
      </c>
      <c r="J36" s="289" t="s">
        <v>101</v>
      </c>
      <c r="K36" s="104" t="s">
        <v>285</v>
      </c>
    </row>
    <row r="37" spans="1:11">
      <c r="A37" s="105" t="s">
        <v>102</v>
      </c>
      <c r="B37" s="106"/>
      <c r="C37" s="106">
        <f>MIN('Application PAGE 3'!H87,12)</f>
        <v>0</v>
      </c>
      <c r="D37" s="106">
        <f>MIN('Application PAGE 3'!I87,10)</f>
        <v>0</v>
      </c>
      <c r="E37" s="106">
        <f>MIN('Application PAGE 3'!J87,5)</f>
        <v>0</v>
      </c>
      <c r="F37" s="106">
        <f>MIN('Application PAGE 3'!K87,5)</f>
        <v>0</v>
      </c>
      <c r="G37" s="106">
        <f>MIN('Application PAGE 3'!L87,4)</f>
        <v>0</v>
      </c>
      <c r="H37" s="106">
        <f>MIN('Application PAGE 4'!H82,4)</f>
        <v>0</v>
      </c>
      <c r="I37" s="106">
        <f>MIN('Application PAGE 4'!I82,4)</f>
        <v>0</v>
      </c>
      <c r="J37" s="106">
        <f>MIN('Application PAGE 4'!J82,4)</f>
        <v>0</v>
      </c>
      <c r="K37" s="107">
        <f>SUM(C37:J37)</f>
        <v>0</v>
      </c>
    </row>
    <row r="38" spans="1:11">
      <c r="A38" s="105" t="s">
        <v>103</v>
      </c>
      <c r="B38" s="106"/>
      <c r="C38" s="106">
        <f>MIN('Application PAGE 3'!M87,12)</f>
        <v>0</v>
      </c>
      <c r="D38" s="106">
        <f>MIN('Application PAGE 3'!N87,10)</f>
        <v>0</v>
      </c>
      <c r="E38" s="106">
        <f>MIN('Application PAGE 3'!O87,5)</f>
        <v>0</v>
      </c>
      <c r="F38" s="106">
        <f>MIN('Application PAGE 3'!P87,5)</f>
        <v>0</v>
      </c>
      <c r="G38" s="106">
        <f>MIN('Application PAGE 3'!Q87,4)</f>
        <v>0</v>
      </c>
      <c r="H38" s="106">
        <f>MIN('Application PAGE 4'!K82,4)</f>
        <v>0</v>
      </c>
      <c r="I38" s="106">
        <f>MIN('Application PAGE 4'!L82,4)</f>
        <v>0</v>
      </c>
      <c r="J38" s="106">
        <f>MIN('Application PAGE 4'!M82,4)</f>
        <v>0</v>
      </c>
      <c r="K38" s="341">
        <f>SUM(C38:J38)</f>
        <v>0</v>
      </c>
    </row>
    <row r="39" spans="1:11" ht="13.5" thickBot="1">
      <c r="A39" s="108" t="s">
        <v>103</v>
      </c>
      <c r="B39" s="109"/>
      <c r="C39" s="109">
        <f>MIN('Application PAGE 3'!R87,12)</f>
        <v>0</v>
      </c>
      <c r="D39" s="109">
        <f>MIN('Application PAGE 3'!S87,10)</f>
        <v>0</v>
      </c>
      <c r="E39" s="109">
        <f>MIN('Application PAGE 3'!T87,5)</f>
        <v>0</v>
      </c>
      <c r="F39" s="109">
        <f>MIN('Application PAGE 3'!U87,5)</f>
        <v>0</v>
      </c>
      <c r="G39" s="109">
        <f>MIN('Application PAGE 3'!V87,4)</f>
        <v>0</v>
      </c>
      <c r="H39" s="109">
        <f>MIN('Application PAGE 4'!N82,4)</f>
        <v>0</v>
      </c>
      <c r="I39" s="109">
        <f>MIN('Application PAGE 4'!O82,4)</f>
        <v>0</v>
      </c>
      <c r="J39" s="109">
        <f>MIN('Application PAGE 4'!P82,4)</f>
        <v>0</v>
      </c>
      <c r="K39" s="342">
        <f>SUM(C39:J39)</f>
        <v>0</v>
      </c>
    </row>
    <row r="40" spans="1:11">
      <c r="A40" s="81"/>
    </row>
    <row r="41" spans="1:11" ht="13.5" thickBot="1">
      <c r="A41" s="81"/>
    </row>
    <row r="42" spans="1:11" ht="15">
      <c r="A42" s="566" t="s">
        <v>5</v>
      </c>
      <c r="B42" s="567"/>
      <c r="C42" s="567"/>
      <c r="D42" s="567"/>
      <c r="E42" s="567"/>
      <c r="F42" s="567"/>
      <c r="G42" s="567"/>
      <c r="H42" s="567"/>
      <c r="I42" s="567"/>
      <c r="J42" s="567"/>
      <c r="K42" s="568"/>
    </row>
    <row r="43" spans="1:11">
      <c r="A43" s="94"/>
      <c r="B43" s="95"/>
      <c r="C43" s="96" t="s">
        <v>86</v>
      </c>
      <c r="D43" s="96" t="s">
        <v>87</v>
      </c>
      <c r="E43" s="96" t="s">
        <v>88</v>
      </c>
      <c r="F43" s="96" t="s">
        <v>89</v>
      </c>
      <c r="G43" s="96" t="s">
        <v>90</v>
      </c>
      <c r="H43" s="96" t="s">
        <v>91</v>
      </c>
      <c r="I43" s="96" t="s">
        <v>92</v>
      </c>
      <c r="J43" s="96"/>
      <c r="K43" s="97"/>
    </row>
    <row r="44" spans="1:11" ht="38.25">
      <c r="A44" s="98" t="s">
        <v>93</v>
      </c>
      <c r="B44" s="99"/>
      <c r="C44" s="100" t="s">
        <v>7</v>
      </c>
      <c r="D44" s="100" t="s">
        <v>230</v>
      </c>
      <c r="E44" s="100" t="s">
        <v>231</v>
      </c>
      <c r="F44" s="100" t="s">
        <v>232</v>
      </c>
      <c r="G44" s="100" t="s">
        <v>233</v>
      </c>
      <c r="H44" s="161" t="s">
        <v>27</v>
      </c>
      <c r="I44" s="100" t="s">
        <v>8</v>
      </c>
      <c r="J44" s="100"/>
      <c r="K44" s="101" t="s">
        <v>1</v>
      </c>
    </row>
    <row r="45" spans="1:11" ht="13.5" thickBot="1">
      <c r="A45" s="102"/>
      <c r="B45" s="103"/>
      <c r="C45" s="103" t="s">
        <v>282</v>
      </c>
      <c r="D45" s="103" t="s">
        <v>281</v>
      </c>
      <c r="E45" s="103" t="s">
        <v>281</v>
      </c>
      <c r="F45" s="103" t="s">
        <v>281</v>
      </c>
      <c r="G45" s="103" t="s">
        <v>281</v>
      </c>
      <c r="H45" s="103" t="s">
        <v>282</v>
      </c>
      <c r="I45" s="103" t="s">
        <v>282</v>
      </c>
      <c r="J45" s="103"/>
      <c r="K45" s="104" t="s">
        <v>283</v>
      </c>
    </row>
    <row r="46" spans="1:11">
      <c r="A46" s="105" t="s">
        <v>102</v>
      </c>
      <c r="B46" s="106"/>
      <c r="C46" s="106"/>
      <c r="D46" s="106"/>
      <c r="E46" s="106"/>
      <c r="F46" s="106"/>
      <c r="G46" s="106"/>
      <c r="H46" s="106"/>
      <c r="I46" s="106"/>
      <c r="J46" s="86"/>
      <c r="K46" s="107">
        <f>SUM(C46:J46)</f>
        <v>0</v>
      </c>
    </row>
    <row r="47" spans="1:11">
      <c r="A47" s="105" t="s">
        <v>103</v>
      </c>
      <c r="B47" s="106"/>
      <c r="C47" s="106"/>
      <c r="D47" s="106"/>
      <c r="E47" s="106"/>
      <c r="F47" s="106"/>
      <c r="G47" s="106"/>
      <c r="H47" s="106"/>
      <c r="I47" s="106"/>
      <c r="J47" s="106">
        <f t="shared" ref="J47" si="0">J46</f>
        <v>0</v>
      </c>
      <c r="K47" s="340">
        <f>SUM(C47:J47)</f>
        <v>0</v>
      </c>
    </row>
    <row r="48" spans="1:11" ht="13.5" thickBot="1">
      <c r="A48" s="108" t="s">
        <v>103</v>
      </c>
      <c r="B48" s="109"/>
      <c r="C48" s="109"/>
      <c r="D48" s="109"/>
      <c r="E48" s="109"/>
      <c r="F48" s="109"/>
      <c r="G48" s="109"/>
      <c r="H48" s="109"/>
      <c r="I48" s="109"/>
      <c r="J48" s="109">
        <f t="shared" ref="J48" si="1">J46</f>
        <v>0</v>
      </c>
      <c r="K48" s="342">
        <f>SUM(C48:J48)</f>
        <v>0</v>
      </c>
    </row>
    <row r="49" spans="1:11" ht="13.5" thickBot="1"/>
    <row r="50" spans="1:11" ht="15">
      <c r="A50" s="566" t="s">
        <v>24</v>
      </c>
      <c r="B50" s="567"/>
      <c r="C50" s="567"/>
      <c r="D50" s="567"/>
      <c r="E50" s="567"/>
      <c r="F50" s="567"/>
      <c r="G50" s="567"/>
      <c r="H50" s="567"/>
      <c r="I50" s="567"/>
      <c r="J50" s="567"/>
      <c r="K50" s="568"/>
    </row>
    <row r="51" spans="1:11" ht="13.5" thickBot="1">
      <c r="A51" s="110"/>
      <c r="B51" s="111"/>
      <c r="C51" s="111"/>
      <c r="D51" s="111"/>
      <c r="E51" s="111"/>
      <c r="F51" s="111"/>
      <c r="G51" s="111"/>
      <c r="H51" s="111"/>
      <c r="I51" s="111"/>
      <c r="J51" s="111"/>
      <c r="K51" s="112"/>
    </row>
    <row r="52" spans="1:11" ht="13.5" thickTop="1">
      <c r="A52" s="110"/>
      <c r="B52" s="111"/>
      <c r="C52" s="111"/>
      <c r="D52" s="569" t="s">
        <v>2</v>
      </c>
      <c r="E52" s="570"/>
      <c r="F52" s="570"/>
      <c r="G52" s="564">
        <f>SUM(K21+K30+K37+K46)</f>
        <v>0</v>
      </c>
      <c r="H52" s="565"/>
      <c r="I52" s="111"/>
      <c r="J52" s="111"/>
      <c r="K52" s="112"/>
    </row>
    <row r="53" spans="1:11">
      <c r="A53" s="110"/>
      <c r="B53" s="111"/>
      <c r="C53" s="111"/>
      <c r="D53" s="317" t="s">
        <v>277</v>
      </c>
      <c r="E53" s="318"/>
      <c r="F53" s="318"/>
      <c r="G53" s="562">
        <f>K21+K30+K38+K47</f>
        <v>0</v>
      </c>
      <c r="H53" s="563"/>
      <c r="I53" s="111"/>
      <c r="J53" s="111"/>
      <c r="K53" s="112"/>
    </row>
    <row r="54" spans="1:11">
      <c r="A54" s="110"/>
      <c r="B54" s="111"/>
      <c r="C54" s="111"/>
      <c r="D54" s="317" t="s">
        <v>278</v>
      </c>
      <c r="E54" s="318"/>
      <c r="F54" s="318"/>
      <c r="G54" s="562">
        <f>K21+K30+K39+K48</f>
        <v>0</v>
      </c>
      <c r="H54" s="563"/>
      <c r="I54" s="111"/>
      <c r="J54" s="111"/>
      <c r="K54" s="112"/>
    </row>
    <row r="55" spans="1:11">
      <c r="A55" s="110"/>
      <c r="B55" s="111"/>
      <c r="C55" s="111"/>
      <c r="D55" s="317"/>
      <c r="E55" s="318"/>
      <c r="F55" s="318"/>
      <c r="G55" s="319"/>
      <c r="H55" s="320"/>
      <c r="I55" s="111"/>
      <c r="J55" s="111"/>
      <c r="K55" s="112"/>
    </row>
    <row r="56" spans="1:11" ht="13.5" thickBot="1">
      <c r="A56" s="110"/>
      <c r="B56" s="111"/>
      <c r="C56" s="111"/>
      <c r="D56" s="113" t="s">
        <v>43</v>
      </c>
      <c r="E56" s="114"/>
      <c r="F56" s="114"/>
      <c r="G56" s="560">
        <f>AVERAGE(G52:H54)</f>
        <v>0</v>
      </c>
      <c r="H56" s="561"/>
      <c r="I56" s="111"/>
      <c r="J56" s="111"/>
      <c r="K56" s="112"/>
    </row>
    <row r="57" spans="1:11" ht="14.25" thickTop="1" thickBot="1">
      <c r="A57" s="115"/>
      <c r="B57" s="116"/>
      <c r="C57" s="116"/>
      <c r="D57" s="116"/>
      <c r="E57" s="116"/>
      <c r="F57" s="116"/>
      <c r="G57" s="116"/>
      <c r="H57" s="116"/>
      <c r="I57" s="116"/>
      <c r="J57" s="116"/>
      <c r="K57" s="117"/>
    </row>
  </sheetData>
  <sheetProtection selectLockedCells="1" selectUnlockedCells="1"/>
  <mergeCells count="26">
    <mergeCell ref="A2:K2"/>
    <mergeCell ref="A3:K3"/>
    <mergeCell ref="A10:J10"/>
    <mergeCell ref="G19:H19"/>
    <mergeCell ref="G17:H17"/>
    <mergeCell ref="I19:J19"/>
    <mergeCell ref="G16:H16"/>
    <mergeCell ref="I17:J17"/>
    <mergeCell ref="I16:J16"/>
    <mergeCell ref="G18:H18"/>
    <mergeCell ref="I18:J18"/>
    <mergeCell ref="M24:S30"/>
    <mergeCell ref="G56:H56"/>
    <mergeCell ref="G53:H53"/>
    <mergeCell ref="G54:H54"/>
    <mergeCell ref="G52:H52"/>
    <mergeCell ref="A24:K24"/>
    <mergeCell ref="A33:K33"/>
    <mergeCell ref="A50:K50"/>
    <mergeCell ref="D52:F52"/>
    <mergeCell ref="A25:B25"/>
    <mergeCell ref="A42:K42"/>
    <mergeCell ref="A27:B27"/>
    <mergeCell ref="D30:J30"/>
    <mergeCell ref="A28:F28"/>
    <mergeCell ref="E25:G25"/>
  </mergeCells>
  <phoneticPr fontId="0" type="noConversion"/>
  <pageMargins left="0.75" right="0.75" top="1" bottom="1" header="0.5" footer="0.5"/>
  <pageSetup scale="70" orientation="portrait" horizontalDpi="4294967293" verticalDpi="300" r:id="rId1"/>
  <headerFooter alignWithMargins="0">
    <oddFooter>&amp;L&amp;P&amp;N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Application Notes</vt:lpstr>
      <vt:lpstr>Certification Sheet</vt:lpstr>
      <vt:lpstr>Application PAGE 1</vt:lpstr>
      <vt:lpstr>Application PAGE 2</vt:lpstr>
      <vt:lpstr>Application PAGE 3</vt:lpstr>
      <vt:lpstr>Application PAGE 4</vt:lpstr>
      <vt:lpstr>INTERVIEW</vt:lpstr>
      <vt:lpstr>Form B - Sci., Math, Mech. Draw</vt:lpstr>
      <vt:lpstr>Form A</vt:lpstr>
      <vt:lpstr>Menu Codes</vt:lpstr>
      <vt:lpstr>AP_IB_Other</vt:lpstr>
      <vt:lpstr>APIB</vt:lpstr>
      <vt:lpstr>Grade</vt:lpstr>
      <vt:lpstr>GRADES</vt:lpstr>
      <vt:lpstr>Hours</vt:lpstr>
      <vt:lpstr>Points</vt:lpstr>
      <vt:lpstr>'Application Notes'!Print_Area</vt:lpstr>
      <vt:lpstr>'Application PAGE 1'!Print_Area</vt:lpstr>
      <vt:lpstr>'Application PAGE 2'!Print_Area</vt:lpstr>
      <vt:lpstr>'Application PAGE 3'!Print_Area</vt:lpstr>
      <vt:lpstr>'Application PAGE 4'!Print_Area</vt:lpstr>
      <vt:lpstr>'Certification Sheet'!Print_Area</vt:lpstr>
      <vt:lpstr>'Form A'!Print_Area</vt:lpstr>
      <vt:lpstr>'Form B - Sci., Math, Mech. Draw'!Print_Area</vt:lpstr>
      <vt:lpstr>INTERVIEW!Print_Area</vt:lpstr>
      <vt:lpstr>YEARTAKEN</vt:lpstr>
      <vt:lpstr>YorN</vt:lpstr>
    </vt:vector>
  </TitlesOfParts>
  <Company>Florida Engineering Society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angelh</dc:creator>
  <cp:lastModifiedBy>Jacquelyn Brooks</cp:lastModifiedBy>
  <cp:lastPrinted>2023-11-17T14:24:47Z</cp:lastPrinted>
  <dcterms:created xsi:type="dcterms:W3CDTF">2002-09-12T16:06:48Z</dcterms:created>
  <dcterms:modified xsi:type="dcterms:W3CDTF">2024-12-09T17:45:34Z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